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E:\Меню лагерь 2026г\"/>
    </mc:Choice>
  </mc:AlternateContent>
  <bookViews>
    <workbookView xWindow="120" yWindow="120" windowWidth="17115" windowHeight="8700" firstSheet="1" activeTab="4"/>
  </bookViews>
  <sheets>
    <sheet name="ЛТОюноши" sheetId="12" r:id="rId1"/>
    <sheet name="ЛТОюношиВСШ" sheetId="15" r:id="rId2"/>
    <sheet name="ЛТОдевушкиВСШ" sheetId="14" r:id="rId3"/>
    <sheet name="ДОЛдети11 лет и старшеВСШ" sheetId="13" r:id="rId4"/>
    <sheet name="ДОЛдети7-11 лет" sheetId="8" r:id="rId5"/>
  </sheets>
  <calcPr calcId="162913"/>
</workbook>
</file>

<file path=xl/calcChain.xml><?xml version="1.0" encoding="utf-8"?>
<calcChain xmlns="http://schemas.openxmlformats.org/spreadsheetml/2006/main">
  <c r="E16" i="15" l="1"/>
  <c r="F16" i="15"/>
  <c r="G16" i="15"/>
  <c r="H16" i="15"/>
  <c r="H28" i="15" s="1"/>
  <c r="I16" i="15"/>
  <c r="J16" i="15"/>
  <c r="K16" i="15"/>
  <c r="K28" i="15" s="1"/>
  <c r="L16" i="15"/>
  <c r="L28" i="15" s="1"/>
  <c r="M16" i="15"/>
  <c r="N16" i="15"/>
  <c r="E171" i="15"/>
  <c r="F171" i="15"/>
  <c r="G171" i="15"/>
  <c r="H171" i="15"/>
  <c r="H181" i="15" s="1"/>
  <c r="I171" i="15"/>
  <c r="J171" i="15"/>
  <c r="K171" i="15"/>
  <c r="L171" i="15"/>
  <c r="L181" i="15" s="1"/>
  <c r="M171" i="15"/>
  <c r="N171" i="15"/>
  <c r="N257" i="15"/>
  <c r="M257" i="15"/>
  <c r="J257" i="15"/>
  <c r="I257" i="15"/>
  <c r="F257" i="15"/>
  <c r="E257" i="15"/>
  <c r="N247" i="15"/>
  <c r="M247" i="15"/>
  <c r="L247" i="15"/>
  <c r="L257" i="15" s="1"/>
  <c r="K247" i="15"/>
  <c r="K257" i="15" s="1"/>
  <c r="J247" i="15"/>
  <c r="I247" i="15"/>
  <c r="H247" i="15"/>
  <c r="H257" i="15" s="1"/>
  <c r="G247" i="15"/>
  <c r="G257" i="15" s="1"/>
  <c r="F247" i="15"/>
  <c r="E247" i="15"/>
  <c r="D247" i="15"/>
  <c r="D257" i="15" s="1"/>
  <c r="L233" i="15"/>
  <c r="K233" i="15"/>
  <c r="H233" i="15"/>
  <c r="N223" i="15"/>
  <c r="N233" i="15" s="1"/>
  <c r="M223" i="15"/>
  <c r="M233" i="15" s="1"/>
  <c r="L223" i="15"/>
  <c r="K223" i="15"/>
  <c r="J223" i="15"/>
  <c r="J233" i="15" s="1"/>
  <c r="I223" i="15"/>
  <c r="I233" i="15" s="1"/>
  <c r="H223" i="15"/>
  <c r="G223" i="15"/>
  <c r="G233" i="15" s="1"/>
  <c r="F223" i="15"/>
  <c r="F233" i="15" s="1"/>
  <c r="E223" i="15"/>
  <c r="E233" i="15" s="1"/>
  <c r="D223" i="15"/>
  <c r="D233" i="15" s="1"/>
  <c r="N208" i="15"/>
  <c r="M208" i="15"/>
  <c r="J208" i="15"/>
  <c r="I208" i="15"/>
  <c r="F208" i="15"/>
  <c r="E208" i="15"/>
  <c r="N194" i="15"/>
  <c r="M194" i="15"/>
  <c r="L194" i="15"/>
  <c r="L208" i="15" s="1"/>
  <c r="K194" i="15"/>
  <c r="K208" i="15" s="1"/>
  <c r="J194" i="15"/>
  <c r="I194" i="15"/>
  <c r="H194" i="15"/>
  <c r="H208" i="15" s="1"/>
  <c r="G194" i="15"/>
  <c r="G208" i="15" s="1"/>
  <c r="F194" i="15"/>
  <c r="E194" i="15"/>
  <c r="D194" i="15"/>
  <c r="D208" i="15" s="1"/>
  <c r="K181" i="15"/>
  <c r="G181" i="15"/>
  <c r="N181" i="15"/>
  <c r="M181" i="15"/>
  <c r="J181" i="15"/>
  <c r="I181" i="15"/>
  <c r="F181" i="15"/>
  <c r="E181" i="15"/>
  <c r="D171" i="15"/>
  <c r="D181" i="15" s="1"/>
  <c r="N142" i="15"/>
  <c r="N155" i="15" s="1"/>
  <c r="M142" i="15"/>
  <c r="M155" i="15" s="1"/>
  <c r="L142" i="15"/>
  <c r="L155" i="15" s="1"/>
  <c r="K142" i="15"/>
  <c r="K155" i="15" s="1"/>
  <c r="J142" i="15"/>
  <c r="J155" i="15" s="1"/>
  <c r="I142" i="15"/>
  <c r="I155" i="15" s="1"/>
  <c r="H142" i="15"/>
  <c r="H155" i="15" s="1"/>
  <c r="G142" i="15"/>
  <c r="G155" i="15" s="1"/>
  <c r="F142" i="15"/>
  <c r="F155" i="15" s="1"/>
  <c r="E142" i="15"/>
  <c r="E155" i="15" s="1"/>
  <c r="D142" i="15"/>
  <c r="D155" i="15" s="1"/>
  <c r="L127" i="15"/>
  <c r="K127" i="15"/>
  <c r="H127" i="15"/>
  <c r="G127" i="15"/>
  <c r="D127" i="15"/>
  <c r="N117" i="15"/>
  <c r="N127" i="15" s="1"/>
  <c r="M117" i="15"/>
  <c r="M127" i="15" s="1"/>
  <c r="L117" i="15"/>
  <c r="K117" i="15"/>
  <c r="J117" i="15"/>
  <c r="J127" i="15" s="1"/>
  <c r="I117" i="15"/>
  <c r="I127" i="15" s="1"/>
  <c r="H117" i="15"/>
  <c r="G117" i="15"/>
  <c r="F117" i="15"/>
  <c r="F127" i="15" s="1"/>
  <c r="E117" i="15"/>
  <c r="E127" i="15" s="1"/>
  <c r="D117" i="15"/>
  <c r="N106" i="15"/>
  <c r="M106" i="15"/>
  <c r="J106" i="15"/>
  <c r="I106" i="15"/>
  <c r="F106" i="15"/>
  <c r="E106" i="15"/>
  <c r="N94" i="15"/>
  <c r="M94" i="15"/>
  <c r="L94" i="15"/>
  <c r="L106" i="15" s="1"/>
  <c r="K94" i="15"/>
  <c r="K106" i="15" s="1"/>
  <c r="J94" i="15"/>
  <c r="I94" i="15"/>
  <c r="H94" i="15"/>
  <c r="H106" i="15" s="1"/>
  <c r="G94" i="15"/>
  <c r="G106" i="15" s="1"/>
  <c r="F94" i="15"/>
  <c r="E94" i="15"/>
  <c r="D94" i="15"/>
  <c r="D106" i="15" s="1"/>
  <c r="L79" i="15"/>
  <c r="K79" i="15"/>
  <c r="H79" i="15"/>
  <c r="G79" i="15"/>
  <c r="D79" i="15"/>
  <c r="N68" i="15"/>
  <c r="N79" i="15" s="1"/>
  <c r="M68" i="15"/>
  <c r="M79" i="15" s="1"/>
  <c r="L68" i="15"/>
  <c r="K68" i="15"/>
  <c r="J68" i="15"/>
  <c r="J79" i="15" s="1"/>
  <c r="I68" i="15"/>
  <c r="I79" i="15" s="1"/>
  <c r="H68" i="15"/>
  <c r="G68" i="15"/>
  <c r="F68" i="15"/>
  <c r="F79" i="15" s="1"/>
  <c r="E68" i="15"/>
  <c r="E79" i="15" s="1"/>
  <c r="D68" i="15"/>
  <c r="N54" i="15"/>
  <c r="M54" i="15"/>
  <c r="J54" i="15"/>
  <c r="I54" i="15"/>
  <c r="F54" i="15"/>
  <c r="E54" i="15"/>
  <c r="N41" i="15"/>
  <c r="M41" i="15"/>
  <c r="L41" i="15"/>
  <c r="L54" i="15" s="1"/>
  <c r="K41" i="15"/>
  <c r="K54" i="15" s="1"/>
  <c r="J41" i="15"/>
  <c r="I41" i="15"/>
  <c r="H41" i="15"/>
  <c r="H54" i="15" s="1"/>
  <c r="G41" i="15"/>
  <c r="G54" i="15" s="1"/>
  <c r="F41" i="15"/>
  <c r="E41" i="15"/>
  <c r="D41" i="15"/>
  <c r="D54" i="15" s="1"/>
  <c r="G28" i="15"/>
  <c r="N28" i="15"/>
  <c r="M28" i="15"/>
  <c r="J28" i="15"/>
  <c r="I28" i="15"/>
  <c r="F28" i="15"/>
  <c r="E28" i="15"/>
  <c r="D16" i="15"/>
  <c r="D28" i="15" s="1"/>
  <c r="N253" i="14"/>
  <c r="M253" i="14"/>
  <c r="J253" i="14"/>
  <c r="I253" i="14"/>
  <c r="F253" i="14"/>
  <c r="E253" i="14"/>
  <c r="N243" i="14"/>
  <c r="M243" i="14"/>
  <c r="L243" i="14"/>
  <c r="L253" i="14" s="1"/>
  <c r="K243" i="14"/>
  <c r="K253" i="14" s="1"/>
  <c r="J243" i="14"/>
  <c r="I243" i="14"/>
  <c r="H243" i="14"/>
  <c r="H253" i="14" s="1"/>
  <c r="G243" i="14"/>
  <c r="G253" i="14" s="1"/>
  <c r="F243" i="14"/>
  <c r="E243" i="14"/>
  <c r="D243" i="14"/>
  <c r="D253" i="14" s="1"/>
  <c r="L229" i="14"/>
  <c r="K229" i="14"/>
  <c r="H229" i="14"/>
  <c r="G229" i="14"/>
  <c r="D229" i="14"/>
  <c r="N219" i="14"/>
  <c r="N229" i="14" s="1"/>
  <c r="M219" i="14"/>
  <c r="M229" i="14" s="1"/>
  <c r="L219" i="14"/>
  <c r="K219" i="14"/>
  <c r="J219" i="14"/>
  <c r="J229" i="14" s="1"/>
  <c r="I219" i="14"/>
  <c r="I229" i="14" s="1"/>
  <c r="H219" i="14"/>
  <c r="G219" i="14"/>
  <c r="F219" i="14"/>
  <c r="F229" i="14" s="1"/>
  <c r="E219" i="14"/>
  <c r="E229" i="14" s="1"/>
  <c r="D219" i="14"/>
  <c r="N204" i="14"/>
  <c r="M204" i="14"/>
  <c r="J204" i="14"/>
  <c r="I204" i="14"/>
  <c r="F204" i="14"/>
  <c r="E204" i="14"/>
  <c r="N190" i="14"/>
  <c r="M190" i="14"/>
  <c r="L190" i="14"/>
  <c r="L204" i="14" s="1"/>
  <c r="K190" i="14"/>
  <c r="K204" i="14" s="1"/>
  <c r="J190" i="14"/>
  <c r="I190" i="14"/>
  <c r="H190" i="14"/>
  <c r="H204" i="14" s="1"/>
  <c r="G190" i="14"/>
  <c r="G204" i="14" s="1"/>
  <c r="F190" i="14"/>
  <c r="E190" i="14"/>
  <c r="D190" i="14"/>
  <c r="D204" i="14" s="1"/>
  <c r="L177" i="14"/>
  <c r="K177" i="14"/>
  <c r="H177" i="14"/>
  <c r="G177" i="14"/>
  <c r="D177" i="14"/>
  <c r="N167" i="14"/>
  <c r="N177" i="14" s="1"/>
  <c r="M167" i="14"/>
  <c r="M177" i="14" s="1"/>
  <c r="L167" i="14"/>
  <c r="K167" i="14"/>
  <c r="J167" i="14"/>
  <c r="J177" i="14" s="1"/>
  <c r="I167" i="14"/>
  <c r="I177" i="14" s="1"/>
  <c r="H167" i="14"/>
  <c r="G167" i="14"/>
  <c r="F167" i="14"/>
  <c r="F177" i="14" s="1"/>
  <c r="E167" i="14"/>
  <c r="E177" i="14" s="1"/>
  <c r="D167" i="14"/>
  <c r="N140" i="14"/>
  <c r="N153" i="14" s="1"/>
  <c r="M140" i="14"/>
  <c r="M153" i="14" s="1"/>
  <c r="L140" i="14"/>
  <c r="L153" i="14" s="1"/>
  <c r="K140" i="14"/>
  <c r="K153" i="14" s="1"/>
  <c r="J140" i="14"/>
  <c r="J153" i="14" s="1"/>
  <c r="I140" i="14"/>
  <c r="I153" i="14" s="1"/>
  <c r="H140" i="14"/>
  <c r="H153" i="14" s="1"/>
  <c r="G140" i="14"/>
  <c r="G153" i="14" s="1"/>
  <c r="F140" i="14"/>
  <c r="F153" i="14" s="1"/>
  <c r="E140" i="14"/>
  <c r="E153" i="14" s="1"/>
  <c r="D140" i="14"/>
  <c r="D153" i="14" s="1"/>
  <c r="L125" i="14"/>
  <c r="K125" i="14"/>
  <c r="H125" i="14"/>
  <c r="G125" i="14"/>
  <c r="D125" i="14"/>
  <c r="N115" i="14"/>
  <c r="N125" i="14" s="1"/>
  <c r="M115" i="14"/>
  <c r="M125" i="14" s="1"/>
  <c r="L115" i="14"/>
  <c r="K115" i="14"/>
  <c r="J115" i="14"/>
  <c r="J125" i="14" s="1"/>
  <c r="I115" i="14"/>
  <c r="I125" i="14" s="1"/>
  <c r="H115" i="14"/>
  <c r="G115" i="14"/>
  <c r="F115" i="14"/>
  <c r="F125" i="14" s="1"/>
  <c r="E115" i="14"/>
  <c r="E125" i="14" s="1"/>
  <c r="D115" i="14"/>
  <c r="N104" i="14"/>
  <c r="M104" i="14"/>
  <c r="J104" i="14"/>
  <c r="I104" i="14"/>
  <c r="F104" i="14"/>
  <c r="E104" i="14"/>
  <c r="N92" i="14"/>
  <c r="M92" i="14"/>
  <c r="L92" i="14"/>
  <c r="L104" i="14" s="1"/>
  <c r="K92" i="14"/>
  <c r="K104" i="14" s="1"/>
  <c r="J92" i="14"/>
  <c r="I92" i="14"/>
  <c r="H92" i="14"/>
  <c r="H104" i="14" s="1"/>
  <c r="G92" i="14"/>
  <c r="G104" i="14" s="1"/>
  <c r="F92" i="14"/>
  <c r="E92" i="14"/>
  <c r="D92" i="14"/>
  <c r="D104" i="14" s="1"/>
  <c r="L77" i="14"/>
  <c r="K77" i="14"/>
  <c r="H77" i="14"/>
  <c r="G77" i="14"/>
  <c r="D77" i="14"/>
  <c r="N66" i="14"/>
  <c r="N77" i="14" s="1"/>
  <c r="M66" i="14"/>
  <c r="M77" i="14" s="1"/>
  <c r="L66" i="14"/>
  <c r="K66" i="14"/>
  <c r="J66" i="14"/>
  <c r="J77" i="14" s="1"/>
  <c r="I66" i="14"/>
  <c r="I77" i="14" s="1"/>
  <c r="H66" i="14"/>
  <c r="G66" i="14"/>
  <c r="F66" i="14"/>
  <c r="F77" i="14" s="1"/>
  <c r="E66" i="14"/>
  <c r="E77" i="14" s="1"/>
  <c r="D66" i="14"/>
  <c r="N52" i="14"/>
  <c r="M52" i="14"/>
  <c r="J52" i="14"/>
  <c r="I52" i="14"/>
  <c r="F52" i="14"/>
  <c r="E52" i="14"/>
  <c r="N39" i="14"/>
  <c r="M39" i="14"/>
  <c r="L39" i="14"/>
  <c r="L52" i="14" s="1"/>
  <c r="K39" i="14"/>
  <c r="K52" i="14" s="1"/>
  <c r="J39" i="14"/>
  <c r="I39" i="14"/>
  <c r="H39" i="14"/>
  <c r="H52" i="14" s="1"/>
  <c r="G39" i="14"/>
  <c r="G52" i="14" s="1"/>
  <c r="F39" i="14"/>
  <c r="E39" i="14"/>
  <c r="D39" i="14"/>
  <c r="D52" i="14" s="1"/>
  <c r="L26" i="14"/>
  <c r="K26" i="14"/>
  <c r="H26" i="14"/>
  <c r="G26" i="14"/>
  <c r="D26" i="14"/>
  <c r="N14" i="14"/>
  <c r="N26" i="14" s="1"/>
  <c r="M14" i="14"/>
  <c r="M26" i="14" s="1"/>
  <c r="L14" i="14"/>
  <c r="K14" i="14"/>
  <c r="J14" i="14"/>
  <c r="J26" i="14" s="1"/>
  <c r="I14" i="14"/>
  <c r="I26" i="14" s="1"/>
  <c r="H14" i="14"/>
  <c r="G14" i="14"/>
  <c r="F14" i="14"/>
  <c r="F26" i="14" s="1"/>
  <c r="E14" i="14"/>
  <c r="E26" i="14" s="1"/>
  <c r="D14" i="14"/>
  <c r="D255" i="14" l="1"/>
  <c r="L255" i="14"/>
  <c r="L259" i="15"/>
  <c r="D259" i="15"/>
  <c r="E259" i="15"/>
  <c r="I259" i="15"/>
  <c r="M259" i="15"/>
  <c r="H259" i="15"/>
  <c r="F259" i="15"/>
  <c r="J259" i="15"/>
  <c r="N259" i="15"/>
  <c r="K259" i="15"/>
  <c r="G259" i="15"/>
  <c r="G255" i="14"/>
  <c r="E255" i="14"/>
  <c r="I255" i="14"/>
  <c r="M255" i="14"/>
  <c r="H255" i="14"/>
  <c r="F255" i="14"/>
  <c r="J255" i="14"/>
  <c r="N255" i="14"/>
  <c r="K255" i="14"/>
  <c r="M253" i="13" l="1"/>
  <c r="E253" i="13"/>
  <c r="N243" i="13"/>
  <c r="N253" i="13" s="1"/>
  <c r="M243" i="13"/>
  <c r="L243" i="13"/>
  <c r="L253" i="13" s="1"/>
  <c r="K243" i="13"/>
  <c r="K253" i="13" s="1"/>
  <c r="J243" i="13"/>
  <c r="J253" i="13" s="1"/>
  <c r="I243" i="13"/>
  <c r="I253" i="13" s="1"/>
  <c r="H243" i="13"/>
  <c r="H253" i="13" s="1"/>
  <c r="G243" i="13"/>
  <c r="G253" i="13" s="1"/>
  <c r="F243" i="13"/>
  <c r="F253" i="13" s="1"/>
  <c r="E243" i="13"/>
  <c r="D243" i="13"/>
  <c r="D253" i="13" s="1"/>
  <c r="N229" i="13"/>
  <c r="N219" i="13"/>
  <c r="M219" i="13"/>
  <c r="M229" i="13" s="1"/>
  <c r="L219" i="13"/>
  <c r="L229" i="13" s="1"/>
  <c r="K219" i="13"/>
  <c r="K229" i="13" s="1"/>
  <c r="J219" i="13"/>
  <c r="J229" i="13" s="1"/>
  <c r="I219" i="13"/>
  <c r="I229" i="13" s="1"/>
  <c r="H219" i="13"/>
  <c r="H229" i="13" s="1"/>
  <c r="G219" i="13"/>
  <c r="G229" i="13" s="1"/>
  <c r="F219" i="13"/>
  <c r="F229" i="13" s="1"/>
  <c r="E219" i="13"/>
  <c r="E229" i="13" s="1"/>
  <c r="D219" i="13"/>
  <c r="D229" i="13" s="1"/>
  <c r="M204" i="13"/>
  <c r="E204" i="13"/>
  <c r="N190" i="13"/>
  <c r="N204" i="13" s="1"/>
  <c r="M190" i="13"/>
  <c r="L190" i="13"/>
  <c r="L204" i="13" s="1"/>
  <c r="K190" i="13"/>
  <c r="K204" i="13" s="1"/>
  <c r="J190" i="13"/>
  <c r="J204" i="13" s="1"/>
  <c r="I190" i="13"/>
  <c r="I204" i="13" s="1"/>
  <c r="H190" i="13"/>
  <c r="H204" i="13" s="1"/>
  <c r="G190" i="13"/>
  <c r="G204" i="13" s="1"/>
  <c r="F190" i="13"/>
  <c r="F204" i="13" s="1"/>
  <c r="E190" i="13"/>
  <c r="D190" i="13"/>
  <c r="D204" i="13" s="1"/>
  <c r="K177" i="13"/>
  <c r="J177" i="13"/>
  <c r="N167" i="13"/>
  <c r="N177" i="13" s="1"/>
  <c r="M167" i="13"/>
  <c r="M177" i="13" s="1"/>
  <c r="L167" i="13"/>
  <c r="L177" i="13" s="1"/>
  <c r="K167" i="13"/>
  <c r="J167" i="13"/>
  <c r="I167" i="13"/>
  <c r="I177" i="13" s="1"/>
  <c r="H167" i="13"/>
  <c r="H177" i="13" s="1"/>
  <c r="G167" i="13"/>
  <c r="G177" i="13" s="1"/>
  <c r="F167" i="13"/>
  <c r="F177" i="13" s="1"/>
  <c r="E167" i="13"/>
  <c r="E177" i="13" s="1"/>
  <c r="D167" i="13"/>
  <c r="D177" i="13" s="1"/>
  <c r="H153" i="13"/>
  <c r="N140" i="13"/>
  <c r="N153" i="13" s="1"/>
  <c r="M140" i="13"/>
  <c r="M153" i="13" s="1"/>
  <c r="L140" i="13"/>
  <c r="L153" i="13" s="1"/>
  <c r="K140" i="13"/>
  <c r="K153" i="13" s="1"/>
  <c r="J140" i="13"/>
  <c r="J153" i="13" s="1"/>
  <c r="I140" i="13"/>
  <c r="I153" i="13" s="1"/>
  <c r="H140" i="13"/>
  <c r="G140" i="13"/>
  <c r="G153" i="13" s="1"/>
  <c r="F140" i="13"/>
  <c r="F153" i="13" s="1"/>
  <c r="E140" i="13"/>
  <c r="E153" i="13" s="1"/>
  <c r="D140" i="13"/>
  <c r="D153" i="13" s="1"/>
  <c r="N115" i="13"/>
  <c r="N125" i="13" s="1"/>
  <c r="M115" i="13"/>
  <c r="M125" i="13" s="1"/>
  <c r="L115" i="13"/>
  <c r="L125" i="13" s="1"/>
  <c r="K115" i="13"/>
  <c r="K125" i="13" s="1"/>
  <c r="J115" i="13"/>
  <c r="J125" i="13" s="1"/>
  <c r="I115" i="13"/>
  <c r="I125" i="13" s="1"/>
  <c r="H115" i="13"/>
  <c r="H125" i="13" s="1"/>
  <c r="G115" i="13"/>
  <c r="G125" i="13" s="1"/>
  <c r="F115" i="13"/>
  <c r="F125" i="13" s="1"/>
  <c r="E115" i="13"/>
  <c r="E125" i="13" s="1"/>
  <c r="D115" i="13"/>
  <c r="D125" i="13" s="1"/>
  <c r="E104" i="13"/>
  <c r="N92" i="13"/>
  <c r="N104" i="13" s="1"/>
  <c r="M92" i="13"/>
  <c r="M104" i="13" s="1"/>
  <c r="L92" i="13"/>
  <c r="L104" i="13" s="1"/>
  <c r="K92" i="13"/>
  <c r="K104" i="13" s="1"/>
  <c r="J92" i="13"/>
  <c r="J104" i="13" s="1"/>
  <c r="I92" i="13"/>
  <c r="I104" i="13" s="1"/>
  <c r="H92" i="13"/>
  <c r="H104" i="13" s="1"/>
  <c r="G92" i="13"/>
  <c r="G104" i="13" s="1"/>
  <c r="F92" i="13"/>
  <c r="F104" i="13" s="1"/>
  <c r="E92" i="13"/>
  <c r="D92" i="13"/>
  <c r="D104" i="13" s="1"/>
  <c r="K77" i="13"/>
  <c r="J77" i="13"/>
  <c r="N66" i="13"/>
  <c r="N77" i="13" s="1"/>
  <c r="M66" i="13"/>
  <c r="M77" i="13" s="1"/>
  <c r="L66" i="13"/>
  <c r="L77" i="13" s="1"/>
  <c r="K66" i="13"/>
  <c r="J66" i="13"/>
  <c r="I66" i="13"/>
  <c r="I77" i="13" s="1"/>
  <c r="H66" i="13"/>
  <c r="H77" i="13" s="1"/>
  <c r="G66" i="13"/>
  <c r="G77" i="13" s="1"/>
  <c r="F66" i="13"/>
  <c r="F77" i="13" s="1"/>
  <c r="E66" i="13"/>
  <c r="E77" i="13" s="1"/>
  <c r="D66" i="13"/>
  <c r="D77" i="13" s="1"/>
  <c r="D52" i="13"/>
  <c r="N39" i="13"/>
  <c r="N52" i="13" s="1"/>
  <c r="M39" i="13"/>
  <c r="M52" i="13" s="1"/>
  <c r="L39" i="13"/>
  <c r="L52" i="13" s="1"/>
  <c r="K39" i="13"/>
  <c r="K52" i="13" s="1"/>
  <c r="J39" i="13"/>
  <c r="J52" i="13" s="1"/>
  <c r="I39" i="13"/>
  <c r="I52" i="13" s="1"/>
  <c r="H39" i="13"/>
  <c r="H52" i="13" s="1"/>
  <c r="G39" i="13"/>
  <c r="G52" i="13" s="1"/>
  <c r="F39" i="13"/>
  <c r="F52" i="13" s="1"/>
  <c r="E39" i="13"/>
  <c r="E52" i="13" s="1"/>
  <c r="D39" i="13"/>
  <c r="N26" i="13"/>
  <c r="N14" i="13"/>
  <c r="M14" i="13"/>
  <c r="M26" i="13" s="1"/>
  <c r="L14" i="13"/>
  <c r="L26" i="13" s="1"/>
  <c r="K14" i="13"/>
  <c r="K26" i="13" s="1"/>
  <c r="J14" i="13"/>
  <c r="J26" i="13" s="1"/>
  <c r="I14" i="13"/>
  <c r="I26" i="13" s="1"/>
  <c r="H14" i="13"/>
  <c r="H26" i="13" s="1"/>
  <c r="G14" i="13"/>
  <c r="G26" i="13" s="1"/>
  <c r="F14" i="13"/>
  <c r="F26" i="13" s="1"/>
  <c r="E14" i="13"/>
  <c r="E26" i="13" s="1"/>
  <c r="D14" i="13"/>
  <c r="D26" i="13" s="1"/>
  <c r="G255" i="13" l="1"/>
  <c r="D255" i="13"/>
  <c r="L255" i="13"/>
  <c r="J255" i="13"/>
  <c r="H255" i="13"/>
  <c r="E255" i="13"/>
  <c r="I255" i="13"/>
  <c r="M255" i="13"/>
  <c r="K255" i="13"/>
  <c r="F255" i="13"/>
  <c r="N255" i="13"/>
  <c r="E165" i="12" l="1"/>
  <c r="F165" i="12"/>
  <c r="G165" i="12"/>
  <c r="H165" i="12"/>
  <c r="I165" i="12"/>
  <c r="J165" i="12"/>
  <c r="K165" i="12"/>
  <c r="L165" i="12"/>
  <c r="M165" i="12"/>
  <c r="N165" i="12"/>
  <c r="E175" i="12"/>
  <c r="F175" i="12"/>
  <c r="G175" i="12"/>
  <c r="H175" i="12"/>
  <c r="I175" i="12"/>
  <c r="J175" i="12"/>
  <c r="K175" i="12"/>
  <c r="L175" i="12"/>
  <c r="M175" i="12"/>
  <c r="N175" i="12"/>
  <c r="D175" i="12"/>
  <c r="N251" i="12"/>
  <c r="K251" i="12"/>
  <c r="G251" i="12"/>
  <c r="F251" i="12"/>
  <c r="N241" i="12"/>
  <c r="M241" i="12"/>
  <c r="M251" i="12" s="1"/>
  <c r="L241" i="12"/>
  <c r="L251" i="12" s="1"/>
  <c r="K241" i="12"/>
  <c r="J241" i="12"/>
  <c r="J251" i="12" s="1"/>
  <c r="I241" i="12"/>
  <c r="I251" i="12" s="1"/>
  <c r="H241" i="12"/>
  <c r="H251" i="12" s="1"/>
  <c r="G241" i="12"/>
  <c r="F241" i="12"/>
  <c r="E241" i="12"/>
  <c r="E251" i="12" s="1"/>
  <c r="D241" i="12"/>
  <c r="D251" i="12" s="1"/>
  <c r="M227" i="12"/>
  <c r="L227" i="12"/>
  <c r="I227" i="12"/>
  <c r="H227" i="12"/>
  <c r="D227" i="12"/>
  <c r="N215" i="12"/>
  <c r="N227" i="12" s="1"/>
  <c r="M215" i="12"/>
  <c r="L215" i="12"/>
  <c r="K215" i="12"/>
  <c r="K227" i="12" s="1"/>
  <c r="J215" i="12"/>
  <c r="J227" i="12" s="1"/>
  <c r="I215" i="12"/>
  <c r="H215" i="12"/>
  <c r="G215" i="12"/>
  <c r="G227" i="12" s="1"/>
  <c r="F215" i="12"/>
  <c r="F227" i="12" s="1"/>
  <c r="E215" i="12"/>
  <c r="E227" i="12" s="1"/>
  <c r="D215" i="12"/>
  <c r="N200" i="12"/>
  <c r="K200" i="12"/>
  <c r="J200" i="12"/>
  <c r="G200" i="12"/>
  <c r="F200" i="12"/>
  <c r="N188" i="12"/>
  <c r="M188" i="12"/>
  <c r="M200" i="12" s="1"/>
  <c r="L188" i="12"/>
  <c r="L200" i="12" s="1"/>
  <c r="K188" i="12"/>
  <c r="J188" i="12"/>
  <c r="I188" i="12"/>
  <c r="I200" i="12" s="1"/>
  <c r="H188" i="12"/>
  <c r="H200" i="12" s="1"/>
  <c r="G188" i="12"/>
  <c r="F188" i="12"/>
  <c r="E188" i="12"/>
  <c r="E200" i="12" s="1"/>
  <c r="D188" i="12"/>
  <c r="D200" i="12" s="1"/>
  <c r="D165" i="12"/>
  <c r="N149" i="12"/>
  <c r="K149" i="12"/>
  <c r="J149" i="12"/>
  <c r="G149" i="12"/>
  <c r="F149" i="12"/>
  <c r="N136" i="12"/>
  <c r="M136" i="12"/>
  <c r="M149" i="12" s="1"/>
  <c r="L136" i="12"/>
  <c r="L149" i="12" s="1"/>
  <c r="K136" i="12"/>
  <c r="J136" i="12"/>
  <c r="I136" i="12"/>
  <c r="I149" i="12" s="1"/>
  <c r="H136" i="12"/>
  <c r="H149" i="12" s="1"/>
  <c r="G136" i="12"/>
  <c r="F136" i="12"/>
  <c r="E136" i="12"/>
  <c r="E149" i="12" s="1"/>
  <c r="D136" i="12"/>
  <c r="D149" i="12" s="1"/>
  <c r="M123" i="12"/>
  <c r="L123" i="12"/>
  <c r="I123" i="12"/>
  <c r="H123" i="12"/>
  <c r="E123" i="12"/>
  <c r="D123" i="12"/>
  <c r="N113" i="12"/>
  <c r="N123" i="12" s="1"/>
  <c r="M113" i="12"/>
  <c r="L113" i="12"/>
  <c r="K113" i="12"/>
  <c r="K123" i="12" s="1"/>
  <c r="J113" i="12"/>
  <c r="J123" i="12" s="1"/>
  <c r="I113" i="12"/>
  <c r="H113" i="12"/>
  <c r="G113" i="12"/>
  <c r="G123" i="12" s="1"/>
  <c r="F113" i="12"/>
  <c r="F123" i="12" s="1"/>
  <c r="E113" i="12"/>
  <c r="D113" i="12"/>
  <c r="N102" i="12"/>
  <c r="K102" i="12"/>
  <c r="J102" i="12"/>
  <c r="G102" i="12"/>
  <c r="F102" i="12"/>
  <c r="N89" i="12"/>
  <c r="M89" i="12"/>
  <c r="M102" i="12" s="1"/>
  <c r="L89" i="12"/>
  <c r="L102" i="12" s="1"/>
  <c r="K89" i="12"/>
  <c r="J89" i="12"/>
  <c r="I89" i="12"/>
  <c r="I102" i="12" s="1"/>
  <c r="H89" i="12"/>
  <c r="H102" i="12" s="1"/>
  <c r="G89" i="12"/>
  <c r="F89" i="12"/>
  <c r="E89" i="12"/>
  <c r="E102" i="12" s="1"/>
  <c r="D89" i="12"/>
  <c r="D102" i="12" s="1"/>
  <c r="M74" i="12"/>
  <c r="L74" i="12"/>
  <c r="I74" i="12"/>
  <c r="H74" i="12"/>
  <c r="E74" i="12"/>
  <c r="D74" i="12"/>
  <c r="N64" i="12"/>
  <c r="N74" i="12" s="1"/>
  <c r="M64" i="12"/>
  <c r="L64" i="12"/>
  <c r="K64" i="12"/>
  <c r="K74" i="12" s="1"/>
  <c r="J64" i="12"/>
  <c r="J74" i="12" s="1"/>
  <c r="I64" i="12"/>
  <c r="H64" i="12"/>
  <c r="G64" i="12"/>
  <c r="G74" i="12" s="1"/>
  <c r="F64" i="12"/>
  <c r="F74" i="12" s="1"/>
  <c r="E64" i="12"/>
  <c r="D64" i="12"/>
  <c r="N50" i="12"/>
  <c r="K50" i="12"/>
  <c r="J50" i="12"/>
  <c r="G50" i="12"/>
  <c r="F50" i="12"/>
  <c r="N37" i="12"/>
  <c r="M37" i="12"/>
  <c r="M50" i="12" s="1"/>
  <c r="L37" i="12"/>
  <c r="L50" i="12" s="1"/>
  <c r="K37" i="12"/>
  <c r="J37" i="12"/>
  <c r="I37" i="12"/>
  <c r="I50" i="12" s="1"/>
  <c r="H37" i="12"/>
  <c r="H50" i="12" s="1"/>
  <c r="G37" i="12"/>
  <c r="F37" i="12"/>
  <c r="E37" i="12"/>
  <c r="E50" i="12" s="1"/>
  <c r="D37" i="12"/>
  <c r="D50" i="12" s="1"/>
  <c r="M24" i="12"/>
  <c r="M253" i="12" s="1"/>
  <c r="L24" i="12"/>
  <c r="I24" i="12"/>
  <c r="H24" i="12"/>
  <c r="E24" i="12"/>
  <c r="D24" i="12"/>
  <c r="N14" i="12"/>
  <c r="N24" i="12" s="1"/>
  <c r="M14" i="12"/>
  <c r="L14" i="12"/>
  <c r="K14" i="12"/>
  <c r="K24" i="12" s="1"/>
  <c r="J14" i="12"/>
  <c r="J24" i="12" s="1"/>
  <c r="I14" i="12"/>
  <c r="H14" i="12"/>
  <c r="G14" i="12"/>
  <c r="G24" i="12" s="1"/>
  <c r="F14" i="12"/>
  <c r="F24" i="12" s="1"/>
  <c r="E14" i="12"/>
  <c r="D14" i="12"/>
  <c r="E253" i="12" l="1"/>
  <c r="H253" i="12"/>
  <c r="F253" i="12"/>
  <c r="J253" i="12"/>
  <c r="N253" i="12"/>
  <c r="I253" i="12"/>
  <c r="G253" i="12"/>
  <c r="K253" i="12"/>
  <c r="D253" i="12"/>
  <c r="L253" i="12"/>
  <c r="D14" i="8" l="1"/>
  <c r="D26" i="8" s="1"/>
  <c r="E14" i="8"/>
  <c r="E26" i="8" s="1"/>
  <c r="F14" i="8"/>
  <c r="F26" i="8" s="1"/>
  <c r="G14" i="8"/>
  <c r="G26" i="8" s="1"/>
  <c r="H14" i="8"/>
  <c r="H26" i="8" s="1"/>
  <c r="I14" i="8"/>
  <c r="I26" i="8" s="1"/>
  <c r="J14" i="8"/>
  <c r="J26" i="8" s="1"/>
  <c r="K14" i="8"/>
  <c r="K26" i="8" s="1"/>
  <c r="L14" i="8"/>
  <c r="L26" i="8" s="1"/>
  <c r="M14" i="8"/>
  <c r="M26" i="8" s="1"/>
  <c r="N14" i="8"/>
  <c r="N26" i="8" s="1"/>
  <c r="N242" i="8"/>
  <c r="N252" i="8" s="1"/>
  <c r="M242" i="8"/>
  <c r="M252" i="8" s="1"/>
  <c r="L242" i="8"/>
  <c r="L252" i="8" s="1"/>
  <c r="K242" i="8"/>
  <c r="K252" i="8" s="1"/>
  <c r="J242" i="8"/>
  <c r="J252" i="8" s="1"/>
  <c r="I242" i="8"/>
  <c r="I252" i="8" s="1"/>
  <c r="H242" i="8"/>
  <c r="H252" i="8" s="1"/>
  <c r="G242" i="8"/>
  <c r="G252" i="8" s="1"/>
  <c r="F242" i="8"/>
  <c r="F252" i="8" s="1"/>
  <c r="E242" i="8"/>
  <c r="E252" i="8" s="1"/>
  <c r="D242" i="8"/>
  <c r="D252" i="8" s="1"/>
  <c r="N218" i="8"/>
  <c r="N228" i="8" s="1"/>
  <c r="M218" i="8"/>
  <c r="M228" i="8" s="1"/>
  <c r="L218" i="8"/>
  <c r="L228" i="8" s="1"/>
  <c r="K218" i="8"/>
  <c r="K228" i="8" s="1"/>
  <c r="J218" i="8"/>
  <c r="J228" i="8" s="1"/>
  <c r="I218" i="8"/>
  <c r="I228" i="8" s="1"/>
  <c r="H218" i="8"/>
  <c r="H228" i="8" s="1"/>
  <c r="G218" i="8"/>
  <c r="G228" i="8" s="1"/>
  <c r="F218" i="8"/>
  <c r="F228" i="8" s="1"/>
  <c r="E218" i="8"/>
  <c r="E228" i="8" s="1"/>
  <c r="D218" i="8"/>
  <c r="D228" i="8" s="1"/>
  <c r="N189" i="8"/>
  <c r="N203" i="8" s="1"/>
  <c r="M189" i="8"/>
  <c r="M203" i="8" s="1"/>
  <c r="L189" i="8"/>
  <c r="L203" i="8" s="1"/>
  <c r="K189" i="8"/>
  <c r="K203" i="8" s="1"/>
  <c r="J189" i="8"/>
  <c r="J203" i="8" s="1"/>
  <c r="I189" i="8"/>
  <c r="I203" i="8" s="1"/>
  <c r="H189" i="8"/>
  <c r="H203" i="8" s="1"/>
  <c r="G189" i="8"/>
  <c r="G203" i="8" s="1"/>
  <c r="F189" i="8"/>
  <c r="F203" i="8" s="1"/>
  <c r="E189" i="8"/>
  <c r="E203" i="8" s="1"/>
  <c r="D189" i="8"/>
  <c r="D203" i="8" s="1"/>
  <c r="N166" i="8"/>
  <c r="N176" i="8" s="1"/>
  <c r="M166" i="8"/>
  <c r="M176" i="8" s="1"/>
  <c r="L166" i="8"/>
  <c r="L176" i="8" s="1"/>
  <c r="K166" i="8"/>
  <c r="K176" i="8" s="1"/>
  <c r="J166" i="8"/>
  <c r="J176" i="8" s="1"/>
  <c r="I166" i="8"/>
  <c r="I176" i="8" s="1"/>
  <c r="H166" i="8"/>
  <c r="H176" i="8" s="1"/>
  <c r="G166" i="8"/>
  <c r="G176" i="8" s="1"/>
  <c r="F166" i="8"/>
  <c r="F176" i="8" s="1"/>
  <c r="E166" i="8"/>
  <c r="E176" i="8" s="1"/>
  <c r="D166" i="8"/>
  <c r="D176" i="8" s="1"/>
  <c r="N139" i="8"/>
  <c r="N152" i="8" s="1"/>
  <c r="M139" i="8"/>
  <c r="M152" i="8" s="1"/>
  <c r="L139" i="8"/>
  <c r="L152" i="8" s="1"/>
  <c r="K139" i="8"/>
  <c r="K152" i="8" s="1"/>
  <c r="J139" i="8"/>
  <c r="J152" i="8" s="1"/>
  <c r="I139" i="8"/>
  <c r="I152" i="8" s="1"/>
  <c r="H139" i="8"/>
  <c r="H152" i="8" s="1"/>
  <c r="G139" i="8"/>
  <c r="G152" i="8" s="1"/>
  <c r="F139" i="8"/>
  <c r="F152" i="8" s="1"/>
  <c r="E139" i="8"/>
  <c r="E152" i="8" s="1"/>
  <c r="D139" i="8"/>
  <c r="D152" i="8" s="1"/>
  <c r="N115" i="8"/>
  <c r="N125" i="8" s="1"/>
  <c r="M115" i="8"/>
  <c r="M125" i="8" s="1"/>
  <c r="L115" i="8"/>
  <c r="L125" i="8" s="1"/>
  <c r="K115" i="8"/>
  <c r="K125" i="8" s="1"/>
  <c r="J115" i="8"/>
  <c r="J125" i="8" s="1"/>
  <c r="I115" i="8"/>
  <c r="I125" i="8" s="1"/>
  <c r="H115" i="8"/>
  <c r="H125" i="8" s="1"/>
  <c r="G115" i="8"/>
  <c r="G125" i="8" s="1"/>
  <c r="F115" i="8"/>
  <c r="F125" i="8" s="1"/>
  <c r="E115" i="8"/>
  <c r="E125" i="8" s="1"/>
  <c r="D115" i="8"/>
  <c r="D125" i="8" s="1"/>
  <c r="N92" i="8"/>
  <c r="N104" i="8" s="1"/>
  <c r="M92" i="8"/>
  <c r="M104" i="8" s="1"/>
  <c r="L92" i="8"/>
  <c r="L104" i="8" s="1"/>
  <c r="K92" i="8"/>
  <c r="K104" i="8" s="1"/>
  <c r="J92" i="8"/>
  <c r="J104" i="8" s="1"/>
  <c r="I92" i="8"/>
  <c r="I104" i="8" s="1"/>
  <c r="H92" i="8"/>
  <c r="H104" i="8" s="1"/>
  <c r="G92" i="8"/>
  <c r="G104" i="8" s="1"/>
  <c r="F92" i="8"/>
  <c r="F104" i="8" s="1"/>
  <c r="E92" i="8"/>
  <c r="E104" i="8" s="1"/>
  <c r="D92" i="8"/>
  <c r="D104" i="8" s="1"/>
  <c r="N66" i="8"/>
  <c r="N77" i="8" s="1"/>
  <c r="M66" i="8"/>
  <c r="M77" i="8" s="1"/>
  <c r="L66" i="8"/>
  <c r="L77" i="8" s="1"/>
  <c r="K66" i="8"/>
  <c r="K77" i="8" s="1"/>
  <c r="J66" i="8"/>
  <c r="J77" i="8" s="1"/>
  <c r="I66" i="8"/>
  <c r="I77" i="8" s="1"/>
  <c r="H66" i="8"/>
  <c r="H77" i="8" s="1"/>
  <c r="G66" i="8"/>
  <c r="G77" i="8" s="1"/>
  <c r="F66" i="8"/>
  <c r="F77" i="8" s="1"/>
  <c r="E66" i="8"/>
  <c r="E77" i="8" s="1"/>
  <c r="D66" i="8"/>
  <c r="D77" i="8" s="1"/>
  <c r="N39" i="8"/>
  <c r="N52" i="8" s="1"/>
  <c r="M39" i="8"/>
  <c r="M52" i="8" s="1"/>
  <c r="L39" i="8"/>
  <c r="L52" i="8" s="1"/>
  <c r="K39" i="8"/>
  <c r="K52" i="8" s="1"/>
  <c r="J39" i="8"/>
  <c r="J52" i="8" s="1"/>
  <c r="I39" i="8"/>
  <c r="I52" i="8" s="1"/>
  <c r="H39" i="8"/>
  <c r="H52" i="8" s="1"/>
  <c r="G39" i="8"/>
  <c r="G52" i="8" s="1"/>
  <c r="F39" i="8"/>
  <c r="F52" i="8" s="1"/>
  <c r="E39" i="8"/>
  <c r="E52" i="8" s="1"/>
  <c r="D39" i="8"/>
  <c r="D52" i="8" s="1"/>
  <c r="E254" i="8" l="1"/>
  <c r="F254" i="8"/>
  <c r="M254" i="8"/>
  <c r="J254" i="8"/>
  <c r="I254" i="8"/>
  <c r="D254" i="8"/>
  <c r="G254" i="8"/>
  <c r="L254" i="8"/>
  <c r="H254" i="8"/>
  <c r="K254" i="8"/>
  <c r="N254" i="8"/>
</calcChain>
</file>

<file path=xl/sharedStrings.xml><?xml version="1.0" encoding="utf-8"?>
<sst xmlns="http://schemas.openxmlformats.org/spreadsheetml/2006/main" count="1839" uniqueCount="105">
  <si>
    <t>№ рец.</t>
  </si>
  <si>
    <t>Прием пищи, наименование блюда</t>
  </si>
  <si>
    <t>Энергетическая ценность, ккал</t>
  </si>
  <si>
    <t>Витамины, мг</t>
  </si>
  <si>
    <t>Минеральные вещества, мг</t>
  </si>
  <si>
    <t>жиры</t>
  </si>
  <si>
    <t>Пищевые вещества, г</t>
  </si>
  <si>
    <t>белки</t>
  </si>
  <si>
    <t>углеводы</t>
  </si>
  <si>
    <t>B1</t>
  </si>
  <si>
    <t>Ca</t>
  </si>
  <si>
    <t>Fe</t>
  </si>
  <si>
    <t>День 1</t>
  </si>
  <si>
    <t>ЗАВТРАК</t>
  </si>
  <si>
    <t>Чай с сахаром</t>
  </si>
  <si>
    <t>ОБЕД</t>
  </si>
  <si>
    <t>Итого за день</t>
  </si>
  <si>
    <t>Курица тушеная в соусе</t>
  </si>
  <si>
    <t>Рис отварной</t>
  </si>
  <si>
    <t>Яблоко</t>
  </si>
  <si>
    <t>Сок яблочный</t>
  </si>
  <si>
    <t>Выход блюд, г</t>
  </si>
  <si>
    <t>С</t>
  </si>
  <si>
    <t>А</t>
  </si>
  <si>
    <t>Р</t>
  </si>
  <si>
    <t>Mg</t>
  </si>
  <si>
    <t>НЕДЕЛЯ ПЕРВАЯ</t>
  </si>
  <si>
    <t>40/20</t>
  </si>
  <si>
    <t xml:space="preserve">День 2 </t>
  </si>
  <si>
    <t xml:space="preserve">День 3 </t>
  </si>
  <si>
    <t>День 4</t>
  </si>
  <si>
    <t>День 5</t>
  </si>
  <si>
    <t>НЕДЕЛЯ ВТОРАЯ</t>
  </si>
  <si>
    <t>День 6</t>
  </si>
  <si>
    <t>День 7</t>
  </si>
  <si>
    <t>День 8</t>
  </si>
  <si>
    <t>День 9</t>
  </si>
  <si>
    <t>День 10</t>
  </si>
  <si>
    <t>Бутерброд с сыром</t>
  </si>
  <si>
    <t>Каша пшенная молочная</t>
  </si>
  <si>
    <t>250/12,5/10</t>
  </si>
  <si>
    <t>Какао с молоком</t>
  </si>
  <si>
    <t xml:space="preserve">Хлеб пшеничный </t>
  </si>
  <si>
    <t>100/100</t>
  </si>
  <si>
    <t>Каша гречневая рассыпчатая</t>
  </si>
  <si>
    <t>Котлета мясная запеченая</t>
  </si>
  <si>
    <t>Печенье</t>
  </si>
  <si>
    <t>Возрастная категория: 7-11 лет</t>
  </si>
  <si>
    <t>200/30</t>
  </si>
  <si>
    <t>Картофельное пюре</t>
  </si>
  <si>
    <t>200/10</t>
  </si>
  <si>
    <t>Каша пшенно-рисовая молочная</t>
  </si>
  <si>
    <t>Курица запеченая</t>
  </si>
  <si>
    <t>100/5</t>
  </si>
  <si>
    <t>Запеканка из творога со сгущенным молоком</t>
  </si>
  <si>
    <t>Котлета куриная</t>
  </si>
  <si>
    <t>Макароны отварные</t>
  </si>
  <si>
    <t>150/10</t>
  </si>
  <si>
    <t>Напиток апельсиновый или лимонный</t>
  </si>
  <si>
    <t>Тефтели мясные</t>
  </si>
  <si>
    <t>Соус красный</t>
  </si>
  <si>
    <t>Какао с молооком</t>
  </si>
  <si>
    <t>Суп картофельный  с курицей</t>
  </si>
  <si>
    <t>250/25</t>
  </si>
  <si>
    <t>Щи из свеж капусты с курицей</t>
  </si>
  <si>
    <t>Итого</t>
  </si>
  <si>
    <t>Суп с макаронными изделиями с курицей</t>
  </si>
  <si>
    <t>Суп картофельный с бобовыми с курицей</t>
  </si>
  <si>
    <t>Борщ с капустой и картофелем с курицей</t>
  </si>
  <si>
    <t xml:space="preserve">Итого </t>
  </si>
  <si>
    <t>Возрастная категория: 7-11лет</t>
  </si>
  <si>
    <t>ИТОГО</t>
  </si>
  <si>
    <t xml:space="preserve">Исполнитель технолог </t>
  </si>
  <si>
    <t>В.В.Плеханова</t>
  </si>
  <si>
    <t>Среднее</t>
  </si>
  <si>
    <t>Компот из свежих яблок</t>
  </si>
  <si>
    <t>Хлеб ржаной</t>
  </si>
  <si>
    <t>180/10</t>
  </si>
  <si>
    <t>Рыба припущеная</t>
  </si>
  <si>
    <t>Каша манная молочная</t>
  </si>
  <si>
    <t>200/10/5</t>
  </si>
  <si>
    <t>Каша рисовая молочная</t>
  </si>
  <si>
    <t>Оладьи со сгущенным молоком</t>
  </si>
  <si>
    <t>Овощи свежие(огурец)</t>
  </si>
  <si>
    <t>Овощи свежие(помидора)</t>
  </si>
  <si>
    <t>Банан</t>
  </si>
  <si>
    <t>75/75</t>
  </si>
  <si>
    <t>Возрастная категория: 11 лет и старше</t>
  </si>
  <si>
    <t>250/12/5/10</t>
  </si>
  <si>
    <t>Тефтели</t>
  </si>
  <si>
    <t>54-9р</t>
  </si>
  <si>
    <t>Рыба, запеченая в сметанном соусе</t>
  </si>
  <si>
    <t>Гуляш из мяса</t>
  </si>
  <si>
    <t>Курица тушеная в сметанном соусе</t>
  </si>
  <si>
    <t>Котлета куриная запеченая</t>
  </si>
  <si>
    <t>Котлета рыбная</t>
  </si>
  <si>
    <t>Капуста тушеная</t>
  </si>
  <si>
    <t>Рассольник Ленинградский</t>
  </si>
  <si>
    <t>250/25/10</t>
  </si>
  <si>
    <t>250/10/10</t>
  </si>
  <si>
    <t>250/0/10</t>
  </si>
  <si>
    <t>Возрастная категория: 14 лет и старше</t>
  </si>
  <si>
    <t>54-11к</t>
  </si>
  <si>
    <t>Каша овсяная молочная с курагой</t>
  </si>
  <si>
    <t>250/10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</si>
</sst>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###"/>
  </numFmts>
  <fonts count="7" x14ac:knownFonts="1">
    <font>
      <sz val="10"/>
      <name val="Arial Cyr"/>
      <charset val="204"/>
    </font>
    <font>
      <b/>
      <sz val="10"/>
      <name val="Arial Cyr"/>
      <charset val="204"/>
    </font>
    <font>
      <sz val="11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02">
    <xf numFmtId="0" fontId="0" fillId="0" borderId="0" xfId="0"/>
    <xf numFmtId="1" fontId="0" fillId="0" borderId="0" xfId="0" applyNumberFormat="1" applyAlignment="1">
      <alignment horizontal="right"/>
    </xf>
    <xf numFmtId="1" fontId="1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wrapText="1"/>
    </xf>
    <xf numFmtId="0" fontId="2" fillId="0" borderId="0" xfId="0" applyFont="1"/>
    <xf numFmtId="164" fontId="0" fillId="0" borderId="0" xfId="0" applyNumberFormat="1" applyAlignment="1">
      <alignment horizontal="center" vertical="center"/>
    </xf>
    <xf numFmtId="164" fontId="1" fillId="0" borderId="1" xfId="0" applyNumberFormat="1" applyFont="1" applyBorder="1" applyAlignment="1">
      <alignment horizontal="center"/>
    </xf>
    <xf numFmtId="164" fontId="1" fillId="0" borderId="3" xfId="0" applyNumberFormat="1" applyFont="1" applyBorder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1" xfId="0" applyNumberFormat="1" applyFont="1" applyBorder="1" applyAlignment="1">
      <alignment horizontal="center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164" fontId="4" fillId="0" borderId="1" xfId="0" applyNumberFormat="1" applyFont="1" applyBorder="1" applyAlignment="1">
      <alignment horizontal="center"/>
    </xf>
    <xf numFmtId="0" fontId="5" fillId="0" borderId="0" xfId="0" applyFont="1"/>
    <xf numFmtId="0" fontId="6" fillId="0" borderId="0" xfId="0" applyFont="1" applyAlignment="1">
      <alignment wrapText="1"/>
    </xf>
    <xf numFmtId="164" fontId="6" fillId="0" borderId="0" xfId="0" applyNumberFormat="1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/>
    </xf>
    <xf numFmtId="164" fontId="4" fillId="0" borderId="3" xfId="0" applyNumberFormat="1" applyFont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wrapText="1"/>
    </xf>
    <xf numFmtId="164" fontId="4" fillId="0" borderId="0" xfId="0" applyNumberFormat="1" applyFont="1" applyAlignment="1">
      <alignment horizontal="center"/>
    </xf>
    <xf numFmtId="0" fontId="6" fillId="0" borderId="0" xfId="0" applyFont="1"/>
    <xf numFmtId="0" fontId="3" fillId="2" borderId="2" xfId="0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/>
    <xf numFmtId="164" fontId="3" fillId="0" borderId="0" xfId="0" applyNumberFormat="1" applyFont="1" applyAlignment="1">
      <alignment horizontal="center"/>
    </xf>
    <xf numFmtId="0" fontId="3" fillId="0" borderId="5" xfId="0" applyFont="1" applyBorder="1" applyAlignment="1">
      <alignment vertical="center"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164" fontId="0" fillId="0" borderId="0" xfId="0" applyNumberFormat="1" applyAlignment="1">
      <alignment horizontal="center"/>
    </xf>
    <xf numFmtId="0" fontId="0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/>
    </xf>
    <xf numFmtId="0" fontId="3" fillId="2" borderId="1" xfId="0" applyFont="1" applyFill="1" applyBorder="1" applyAlignment="1">
      <alignment wrapText="1"/>
    </xf>
    <xf numFmtId="0" fontId="3" fillId="2" borderId="4" xfId="0" applyFont="1" applyFill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2" xfId="0" applyFont="1" applyBorder="1" applyAlignment="1">
      <alignment horizontal="center"/>
    </xf>
    <xf numFmtId="164" fontId="3" fillId="0" borderId="19" xfId="0" applyNumberFormat="1" applyFont="1" applyFill="1" applyBorder="1" applyAlignment="1">
      <alignment horizontal="center"/>
    </xf>
    <xf numFmtId="164" fontId="3" fillId="0" borderId="0" xfId="0" applyNumberFormat="1" applyFont="1" applyFill="1" applyBorder="1" applyAlignment="1">
      <alignment horizontal="center"/>
    </xf>
    <xf numFmtId="0" fontId="3" fillId="0" borderId="10" xfId="0" applyFont="1" applyBorder="1" applyAlignment="1">
      <alignment horizontal="center" vertical="top" wrapText="1"/>
    </xf>
    <xf numFmtId="0" fontId="3" fillId="0" borderId="10" xfId="0" applyFont="1" applyBorder="1" applyAlignment="1">
      <alignment vertical="top"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vertical="top" wrapText="1"/>
    </xf>
    <xf numFmtId="0" fontId="3" fillId="0" borderId="10" xfId="0" applyFont="1" applyBorder="1" applyAlignment="1">
      <alignment horizontal="center" vertical="top" wrapText="1"/>
    </xf>
    <xf numFmtId="164" fontId="0" fillId="0" borderId="0" xfId="0" applyNumberFormat="1" applyAlignment="1">
      <alignment horizontal="center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164" fontId="0" fillId="0" borderId="0" xfId="0" applyNumberFormat="1" applyAlignment="1">
      <alignment horizontal="center"/>
    </xf>
    <xf numFmtId="0" fontId="3" fillId="0" borderId="8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1" fillId="0" borderId="11" xfId="0" applyFont="1" applyBorder="1" applyAlignment="1">
      <alignment wrapText="1"/>
    </xf>
    <xf numFmtId="0" fontId="3" fillId="0" borderId="6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164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top" wrapText="1"/>
    </xf>
    <xf numFmtId="0" fontId="3" fillId="0" borderId="10" xfId="0" applyFont="1" applyBorder="1" applyAlignment="1">
      <alignment vertical="top" wrapText="1"/>
    </xf>
    <xf numFmtId="0" fontId="3" fillId="0" borderId="18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164" fontId="1" fillId="0" borderId="14" xfId="0" applyNumberFormat="1" applyFont="1" applyBorder="1" applyAlignment="1">
      <alignment horizontal="center" vertical="center"/>
    </xf>
    <xf numFmtId="164" fontId="1" fillId="0" borderId="15" xfId="0" applyNumberFormat="1" applyFont="1" applyBorder="1" applyAlignment="1">
      <alignment horizontal="center" vertical="center"/>
    </xf>
    <xf numFmtId="164" fontId="1" fillId="0" borderId="16" xfId="0" applyNumberFormat="1" applyFont="1" applyBorder="1" applyAlignment="1">
      <alignment horizontal="center" vertical="center"/>
    </xf>
    <xf numFmtId="164" fontId="1" fillId="0" borderId="14" xfId="0" applyNumberFormat="1" applyFont="1" applyBorder="1" applyAlignment="1">
      <alignment vertical="center" wrapText="1"/>
    </xf>
    <xf numFmtId="164" fontId="1" fillId="0" borderId="15" xfId="0" applyNumberFormat="1" applyFont="1" applyBorder="1" applyAlignment="1">
      <alignment vertical="center" wrapText="1"/>
    </xf>
    <xf numFmtId="164" fontId="1" fillId="0" borderId="16" xfId="0" applyNumberFormat="1" applyFont="1" applyBorder="1" applyAlignment="1">
      <alignment vertical="center" wrapText="1"/>
    </xf>
    <xf numFmtId="1" fontId="1" fillId="0" borderId="12" xfId="0" applyNumberFormat="1" applyFont="1" applyBorder="1" applyAlignment="1">
      <alignment horizontal="center" vertical="center" wrapText="1"/>
    </xf>
    <xf numFmtId="1" fontId="1" fillId="0" borderId="13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0" borderId="13" xfId="0" applyNumberFormat="1" applyFont="1" applyBorder="1" applyAlignment="1">
      <alignment horizontal="center" vertical="center" wrapText="1"/>
    </xf>
    <xf numFmtId="164" fontId="1" fillId="0" borderId="14" xfId="0" applyNumberFormat="1" applyFont="1" applyBorder="1" applyAlignment="1">
      <alignment horizontal="center" vertical="center" wrapText="1"/>
    </xf>
    <xf numFmtId="164" fontId="1" fillId="0" borderId="15" xfId="0" applyNumberFormat="1" applyFont="1" applyBorder="1" applyAlignment="1">
      <alignment horizontal="center" vertical="center" wrapText="1"/>
    </xf>
    <xf numFmtId="164" fontId="1" fillId="0" borderId="1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6"/>
  <sheetViews>
    <sheetView workbookViewId="0">
      <selection activeCell="R245" sqref="R245"/>
    </sheetView>
  </sheetViews>
  <sheetFormatPr defaultRowHeight="12.75" x14ac:dyDescent="0.2"/>
  <cols>
    <col min="1" max="1" width="6.28515625" customWidth="1"/>
    <col min="2" max="2" width="27.28515625" style="5" customWidth="1"/>
    <col min="3" max="3" width="10.28515625" style="47" customWidth="1"/>
    <col min="4" max="4" width="9.5703125" style="47" customWidth="1"/>
    <col min="5" max="5" width="7.5703125" style="47" customWidth="1"/>
    <col min="6" max="6" width="9.42578125" style="47" customWidth="1"/>
    <col min="7" max="7" width="10.85546875" style="47" customWidth="1"/>
    <col min="8" max="9" width="7.7109375" style="47" customWidth="1"/>
    <col min="10" max="11" width="7.28515625" style="47" customWidth="1"/>
    <col min="12" max="12" width="9" style="47" customWidth="1"/>
    <col min="13" max="13" width="6.7109375" style="47" customWidth="1"/>
    <col min="14" max="14" width="6.85546875" style="47" customWidth="1"/>
  </cols>
  <sheetData>
    <row r="1" spans="1:14" x14ac:dyDescent="0.2">
      <c r="A1" s="1"/>
      <c r="B1" s="43" t="s">
        <v>26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x14ac:dyDescent="0.2">
      <c r="A2" s="2"/>
      <c r="B2" s="43" t="s">
        <v>12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ht="15" customHeight="1" x14ac:dyDescent="0.2">
      <c r="A3" s="2"/>
      <c r="B3" s="101" t="s">
        <v>87</v>
      </c>
      <c r="C3" s="101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x14ac:dyDescent="0.2">
      <c r="A4" s="1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1:14" s="3" customFormat="1" ht="33" customHeight="1" x14ac:dyDescent="0.2">
      <c r="A5" s="79" t="s">
        <v>0</v>
      </c>
      <c r="B5" s="80" t="s">
        <v>1</v>
      </c>
      <c r="C5" s="81" t="s">
        <v>21</v>
      </c>
      <c r="D5" s="81" t="s">
        <v>6</v>
      </c>
      <c r="E5" s="81"/>
      <c r="F5" s="81"/>
      <c r="G5" s="81" t="s">
        <v>2</v>
      </c>
      <c r="H5" s="77" t="s">
        <v>3</v>
      </c>
      <c r="I5" s="77"/>
      <c r="J5" s="77"/>
      <c r="K5" s="78" t="s">
        <v>4</v>
      </c>
      <c r="L5" s="78"/>
      <c r="M5" s="78"/>
      <c r="N5" s="78"/>
    </row>
    <row r="6" spans="1:14" s="4" customFormat="1" ht="21" customHeight="1" x14ac:dyDescent="0.2">
      <c r="A6" s="79"/>
      <c r="B6" s="80"/>
      <c r="C6" s="81"/>
      <c r="D6" s="45" t="s">
        <v>7</v>
      </c>
      <c r="E6" s="45" t="s">
        <v>5</v>
      </c>
      <c r="F6" s="45" t="s">
        <v>8</v>
      </c>
      <c r="G6" s="81"/>
      <c r="H6" s="46" t="s">
        <v>9</v>
      </c>
      <c r="I6" s="46" t="s">
        <v>22</v>
      </c>
      <c r="J6" s="46" t="s">
        <v>23</v>
      </c>
      <c r="K6" s="46" t="s">
        <v>10</v>
      </c>
      <c r="L6" s="46" t="s">
        <v>25</v>
      </c>
      <c r="M6" s="46" t="s">
        <v>24</v>
      </c>
      <c r="N6" s="46" t="s">
        <v>11</v>
      </c>
    </row>
    <row r="7" spans="1:14" s="4" customFormat="1" x14ac:dyDescent="0.2">
      <c r="A7" s="15"/>
      <c r="B7" s="14" t="s">
        <v>13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1:14" s="6" customFormat="1" ht="14.25" customHeight="1" x14ac:dyDescent="0.2">
      <c r="A8" s="70">
        <v>182</v>
      </c>
      <c r="B8" s="70" t="s">
        <v>39</v>
      </c>
      <c r="C8" s="67" t="s">
        <v>40</v>
      </c>
      <c r="D8" s="67">
        <v>11.75</v>
      </c>
      <c r="E8" s="67">
        <v>7.75</v>
      </c>
      <c r="F8" s="67">
        <v>53.25</v>
      </c>
      <c r="G8" s="67">
        <v>317.25</v>
      </c>
      <c r="H8" s="67">
        <v>0.11</v>
      </c>
      <c r="I8" s="67">
        <v>0</v>
      </c>
      <c r="J8" s="67">
        <v>20</v>
      </c>
      <c r="K8" s="67">
        <v>9.4</v>
      </c>
      <c r="L8" s="67">
        <v>111.1</v>
      </c>
      <c r="M8" s="67">
        <v>73.5</v>
      </c>
      <c r="N8" s="67">
        <v>2.4900000000000002</v>
      </c>
    </row>
    <row r="9" spans="1:14" s="6" customFormat="1" ht="14.25" x14ac:dyDescent="0.2">
      <c r="A9" s="71"/>
      <c r="B9" s="71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</row>
    <row r="10" spans="1:14" s="6" customFormat="1" ht="14.25" x14ac:dyDescent="0.2">
      <c r="A10" s="75">
        <v>376</v>
      </c>
      <c r="B10" s="75" t="s">
        <v>14</v>
      </c>
      <c r="C10" s="72">
        <v>200</v>
      </c>
      <c r="D10" s="72">
        <v>0.2</v>
      </c>
      <c r="E10" s="72">
        <v>5.7000000000000002E-2</v>
      </c>
      <c r="F10" s="72">
        <v>15.1</v>
      </c>
      <c r="G10" s="72">
        <v>61.3</v>
      </c>
      <c r="H10" s="72">
        <v>0</v>
      </c>
      <c r="I10" s="72">
        <v>0</v>
      </c>
      <c r="J10" s="72">
        <v>0</v>
      </c>
      <c r="K10" s="72">
        <v>6</v>
      </c>
      <c r="L10" s="72">
        <v>0</v>
      </c>
      <c r="M10" s="72">
        <v>0</v>
      </c>
      <c r="N10" s="72">
        <v>0.4</v>
      </c>
    </row>
    <row r="11" spans="1:14" s="6" customFormat="1" ht="14.25" x14ac:dyDescent="0.2">
      <c r="A11" s="76"/>
      <c r="B11" s="76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</row>
    <row r="12" spans="1:14" s="6" customFormat="1" ht="14.25" x14ac:dyDescent="0.2">
      <c r="A12" s="70"/>
      <c r="B12" s="70" t="s">
        <v>42</v>
      </c>
      <c r="C12" s="67">
        <v>55</v>
      </c>
      <c r="D12" s="67">
        <v>4.55</v>
      </c>
      <c r="E12" s="67">
        <v>1.6</v>
      </c>
      <c r="F12" s="67">
        <v>24.6</v>
      </c>
      <c r="G12" s="67">
        <v>132</v>
      </c>
      <c r="H12" s="67">
        <v>0.11</v>
      </c>
      <c r="I12" s="67">
        <v>0</v>
      </c>
      <c r="J12" s="67">
        <v>0</v>
      </c>
      <c r="K12" s="72">
        <v>20</v>
      </c>
      <c r="L12" s="72">
        <v>14</v>
      </c>
      <c r="M12" s="72">
        <v>65</v>
      </c>
      <c r="N12" s="72">
        <v>1.1000000000000001</v>
      </c>
    </row>
    <row r="13" spans="1:14" s="6" customFormat="1" ht="14.25" x14ac:dyDescent="0.2">
      <c r="A13" s="76"/>
      <c r="B13" s="71"/>
      <c r="C13" s="68"/>
      <c r="D13" s="68"/>
      <c r="E13" s="68"/>
      <c r="F13" s="68"/>
      <c r="G13" s="68"/>
      <c r="H13" s="68"/>
      <c r="I13" s="68"/>
      <c r="J13" s="68"/>
      <c r="K13" s="73"/>
      <c r="L13" s="73"/>
      <c r="M13" s="73"/>
      <c r="N13" s="73"/>
    </row>
    <row r="14" spans="1:14" x14ac:dyDescent="0.2">
      <c r="A14" s="4"/>
      <c r="B14" s="43" t="s">
        <v>65</v>
      </c>
      <c r="C14" s="11"/>
      <c r="D14" s="11">
        <f>SUM(D7:D13)</f>
        <v>16.5</v>
      </c>
      <c r="E14" s="11">
        <f t="shared" ref="E14:N14" si="0">SUM(E8:E13)</f>
        <v>9.407</v>
      </c>
      <c r="F14" s="11">
        <f t="shared" si="0"/>
        <v>92.949999999999989</v>
      </c>
      <c r="G14" s="11">
        <f t="shared" si="0"/>
        <v>510.55</v>
      </c>
      <c r="H14" s="11">
        <f t="shared" si="0"/>
        <v>0.22</v>
      </c>
      <c r="I14" s="11">
        <f t="shared" si="0"/>
        <v>0</v>
      </c>
      <c r="J14" s="11">
        <f t="shared" si="0"/>
        <v>20</v>
      </c>
      <c r="K14" s="11">
        <f t="shared" si="0"/>
        <v>35.4</v>
      </c>
      <c r="L14" s="11">
        <f t="shared" si="0"/>
        <v>125.1</v>
      </c>
      <c r="M14" s="11">
        <f t="shared" si="0"/>
        <v>138.5</v>
      </c>
      <c r="N14" s="11">
        <f t="shared" si="0"/>
        <v>3.99</v>
      </c>
    </row>
    <row r="15" spans="1:14" x14ac:dyDescent="0.2">
      <c r="A15" s="12"/>
      <c r="B15" s="44" t="s">
        <v>15</v>
      </c>
      <c r="C15" s="13"/>
      <c r="D15" s="8"/>
      <c r="E15" s="8"/>
      <c r="F15" s="8"/>
      <c r="G15" s="8"/>
      <c r="H15" s="8"/>
      <c r="I15" s="8"/>
      <c r="J15" s="8"/>
      <c r="K15" s="8"/>
      <c r="L15" s="9"/>
      <c r="M15" s="4"/>
      <c r="N15" s="4"/>
    </row>
    <row r="16" spans="1:14" x14ac:dyDescent="0.2">
      <c r="A16" s="17">
        <v>97</v>
      </c>
      <c r="B16" s="17" t="s">
        <v>62</v>
      </c>
      <c r="C16" s="16" t="s">
        <v>63</v>
      </c>
      <c r="D16" s="16">
        <v>7.29</v>
      </c>
      <c r="E16" s="16">
        <v>5.7</v>
      </c>
      <c r="F16" s="16">
        <v>16.989999999999998</v>
      </c>
      <c r="G16" s="16">
        <v>148.5</v>
      </c>
      <c r="H16" s="16">
        <v>0.15</v>
      </c>
      <c r="I16" s="16">
        <v>12.34</v>
      </c>
      <c r="J16" s="16">
        <v>4.95</v>
      </c>
      <c r="K16" s="16">
        <v>0.21</v>
      </c>
      <c r="L16" s="16">
        <v>31.9</v>
      </c>
      <c r="M16" s="16">
        <v>129.96</v>
      </c>
      <c r="N16" s="16">
        <v>40.01</v>
      </c>
    </row>
    <row r="17" spans="1:14" x14ac:dyDescent="0.2">
      <c r="A17" s="70">
        <v>290</v>
      </c>
      <c r="B17" s="70" t="s">
        <v>17</v>
      </c>
      <c r="C17" s="67" t="s">
        <v>43</v>
      </c>
      <c r="D17" s="67">
        <v>22.06</v>
      </c>
      <c r="E17" s="67">
        <v>18.23</v>
      </c>
      <c r="F17" s="67">
        <v>5.88</v>
      </c>
      <c r="G17" s="67">
        <v>276.25</v>
      </c>
      <c r="H17" s="67">
        <v>0.05</v>
      </c>
      <c r="I17" s="67">
        <v>0.02</v>
      </c>
      <c r="J17" s="67">
        <v>43</v>
      </c>
      <c r="K17" s="67">
        <v>54.5</v>
      </c>
      <c r="L17" s="67">
        <v>20.3</v>
      </c>
      <c r="M17" s="67">
        <v>132.9</v>
      </c>
      <c r="N17" s="67">
        <v>1.62</v>
      </c>
    </row>
    <row r="18" spans="1:14" x14ac:dyDescent="0.2">
      <c r="A18" s="76"/>
      <c r="B18" s="76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</row>
    <row r="19" spans="1:14" x14ac:dyDescent="0.2">
      <c r="A19" s="75">
        <v>679</v>
      </c>
      <c r="B19" s="75" t="s">
        <v>18</v>
      </c>
      <c r="C19" s="72">
        <v>180</v>
      </c>
      <c r="D19" s="72">
        <v>4.55</v>
      </c>
      <c r="E19" s="72">
        <v>5.96</v>
      </c>
      <c r="F19" s="72">
        <v>47.12</v>
      </c>
      <c r="G19" s="72">
        <v>263.45999999999998</v>
      </c>
      <c r="H19" s="72">
        <v>0</v>
      </c>
      <c r="I19" s="72">
        <v>0.09</v>
      </c>
      <c r="J19" s="72">
        <v>0.03</v>
      </c>
      <c r="K19" s="72">
        <v>101.91</v>
      </c>
      <c r="L19" s="72">
        <v>33.46</v>
      </c>
      <c r="M19" s="72">
        <v>0.69</v>
      </c>
      <c r="N19" s="72">
        <v>0</v>
      </c>
    </row>
    <row r="20" spans="1:14" x14ac:dyDescent="0.2">
      <c r="A20" s="76"/>
      <c r="B20" s="76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</row>
    <row r="21" spans="1:14" x14ac:dyDescent="0.2">
      <c r="A21" s="55">
        <v>859</v>
      </c>
      <c r="B21" s="49" t="s">
        <v>75</v>
      </c>
      <c r="C21" s="18">
        <v>200</v>
      </c>
      <c r="D21" s="50">
        <v>0.2</v>
      </c>
      <c r="E21" s="50">
        <v>0.06</v>
      </c>
      <c r="F21" s="50">
        <v>15.02</v>
      </c>
      <c r="G21" s="50">
        <v>61.8</v>
      </c>
      <c r="H21" s="50">
        <v>0.02</v>
      </c>
      <c r="I21" s="50">
        <v>0</v>
      </c>
      <c r="J21" s="50">
        <v>0</v>
      </c>
      <c r="K21" s="50">
        <v>12</v>
      </c>
      <c r="L21" s="53">
        <v>0</v>
      </c>
      <c r="M21" s="40">
        <v>2.4</v>
      </c>
      <c r="N21" s="40">
        <v>0.8</v>
      </c>
    </row>
    <row r="22" spans="1:14" x14ac:dyDescent="0.2">
      <c r="A22" s="16"/>
      <c r="B22" s="17" t="s">
        <v>42</v>
      </c>
      <c r="C22" s="16">
        <v>55</v>
      </c>
      <c r="D22" s="16">
        <v>4.55</v>
      </c>
      <c r="E22" s="16">
        <v>1.6</v>
      </c>
      <c r="F22" s="16">
        <v>24.6</v>
      </c>
      <c r="G22" s="16">
        <v>132</v>
      </c>
      <c r="H22" s="16">
        <v>0.11</v>
      </c>
      <c r="I22" s="16">
        <v>0</v>
      </c>
      <c r="J22" s="16">
        <v>0</v>
      </c>
      <c r="K22" s="16">
        <v>20</v>
      </c>
      <c r="L22" s="16">
        <v>14</v>
      </c>
      <c r="M22" s="16">
        <v>65</v>
      </c>
      <c r="N22" s="16">
        <v>1.1000000000000001</v>
      </c>
    </row>
    <row r="23" spans="1:14" x14ac:dyDescent="0.2">
      <c r="A23" s="16"/>
      <c r="B23" s="17" t="s">
        <v>76</v>
      </c>
      <c r="C23" s="16">
        <v>55</v>
      </c>
      <c r="D23" s="16">
        <v>3.71</v>
      </c>
      <c r="E23" s="16">
        <v>0.7</v>
      </c>
      <c r="F23" s="16">
        <v>21.87</v>
      </c>
      <c r="G23" s="16">
        <v>110.5</v>
      </c>
      <c r="H23" s="16">
        <v>0</v>
      </c>
      <c r="I23" s="16">
        <v>0</v>
      </c>
      <c r="J23" s="16">
        <v>0</v>
      </c>
      <c r="K23" s="16">
        <v>5.8</v>
      </c>
      <c r="L23" s="16">
        <v>4</v>
      </c>
      <c r="M23" s="16">
        <v>18</v>
      </c>
      <c r="N23" s="16">
        <v>0.4</v>
      </c>
    </row>
    <row r="24" spans="1:14" x14ac:dyDescent="0.2">
      <c r="A24" s="4"/>
      <c r="B24" s="43" t="s">
        <v>16</v>
      </c>
      <c r="C24" s="11"/>
      <c r="D24" s="11">
        <f>D14+D16+D17+D19+D21+D22+D23</f>
        <v>58.859999999999992</v>
      </c>
      <c r="E24" s="11">
        <f t="shared" ref="E24:N24" si="1">E14+E16+E17+E19+E21+E22+E23</f>
        <v>41.657000000000011</v>
      </c>
      <c r="F24" s="11">
        <f t="shared" si="1"/>
        <v>224.42999999999998</v>
      </c>
      <c r="G24" s="11">
        <f t="shared" si="1"/>
        <v>1503.06</v>
      </c>
      <c r="H24" s="11">
        <f t="shared" si="1"/>
        <v>0.55000000000000004</v>
      </c>
      <c r="I24" s="11">
        <f t="shared" si="1"/>
        <v>12.45</v>
      </c>
      <c r="J24" s="11">
        <f t="shared" si="1"/>
        <v>67.98</v>
      </c>
      <c r="K24" s="11">
        <f t="shared" si="1"/>
        <v>229.82</v>
      </c>
      <c r="L24" s="11">
        <f t="shared" si="1"/>
        <v>228.76000000000002</v>
      </c>
      <c r="M24" s="11">
        <f t="shared" si="1"/>
        <v>487.45</v>
      </c>
      <c r="N24" s="11">
        <f t="shared" si="1"/>
        <v>47.919999999999995</v>
      </c>
    </row>
    <row r="26" spans="1:14" x14ac:dyDescent="0.2">
      <c r="A26" s="2"/>
      <c r="B26" s="43" t="s">
        <v>28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</row>
    <row r="27" spans="1:14" x14ac:dyDescent="0.2">
      <c r="A27" s="2"/>
      <c r="B27" s="74" t="s">
        <v>87</v>
      </c>
      <c r="C27" s="74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</row>
    <row r="28" spans="1:14" x14ac:dyDescent="0.2">
      <c r="A28" s="92" t="s">
        <v>0</v>
      </c>
      <c r="B28" s="94" t="s">
        <v>1</v>
      </c>
      <c r="C28" s="96" t="s">
        <v>21</v>
      </c>
      <c r="D28" s="98" t="s">
        <v>6</v>
      </c>
      <c r="E28" s="99"/>
      <c r="F28" s="100"/>
      <c r="G28" s="96" t="s">
        <v>2</v>
      </c>
      <c r="H28" s="86" t="s">
        <v>3</v>
      </c>
      <c r="I28" s="87"/>
      <c r="J28" s="88"/>
      <c r="K28" s="89" t="s">
        <v>4</v>
      </c>
      <c r="L28" s="90"/>
      <c r="M28" s="90"/>
      <c r="N28" s="91"/>
    </row>
    <row r="29" spans="1:14" ht="25.5" x14ac:dyDescent="0.2">
      <c r="A29" s="93"/>
      <c r="B29" s="95"/>
      <c r="C29" s="97"/>
      <c r="D29" s="45" t="s">
        <v>7</v>
      </c>
      <c r="E29" s="45" t="s">
        <v>5</v>
      </c>
      <c r="F29" s="45" t="s">
        <v>8</v>
      </c>
      <c r="G29" s="97"/>
      <c r="H29" s="46" t="s">
        <v>9</v>
      </c>
      <c r="I29" s="46" t="s">
        <v>22</v>
      </c>
      <c r="J29" s="46" t="s">
        <v>23</v>
      </c>
      <c r="K29" s="46" t="s">
        <v>10</v>
      </c>
      <c r="L29" s="46" t="s">
        <v>25</v>
      </c>
      <c r="M29" s="46" t="s">
        <v>24</v>
      </c>
      <c r="N29" s="46" t="s">
        <v>11</v>
      </c>
    </row>
    <row r="30" spans="1:14" x14ac:dyDescent="0.2">
      <c r="A30" s="15"/>
      <c r="B30" s="14" t="s">
        <v>13</v>
      </c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</row>
    <row r="31" spans="1:14" ht="12.75" customHeight="1" x14ac:dyDescent="0.2">
      <c r="A31" s="75">
        <v>182</v>
      </c>
      <c r="B31" s="75" t="s">
        <v>51</v>
      </c>
      <c r="C31" s="72" t="s">
        <v>40</v>
      </c>
      <c r="D31" s="72">
        <v>7.98</v>
      </c>
      <c r="E31" s="72">
        <v>13.71</v>
      </c>
      <c r="F31" s="72">
        <v>58.1</v>
      </c>
      <c r="G31" s="72">
        <v>390.13</v>
      </c>
      <c r="H31" s="72">
        <v>0.3</v>
      </c>
      <c r="I31" s="72">
        <v>1.25</v>
      </c>
      <c r="J31" s="72">
        <v>31.2</v>
      </c>
      <c r="K31" s="72">
        <v>146.80000000000001</v>
      </c>
      <c r="L31" s="72">
        <v>58.2</v>
      </c>
      <c r="M31" s="72">
        <v>218.9</v>
      </c>
      <c r="N31" s="72">
        <v>2.38</v>
      </c>
    </row>
    <row r="32" spans="1:14" x14ac:dyDescent="0.2">
      <c r="A32" s="76"/>
      <c r="B32" s="76"/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</row>
    <row r="33" spans="1:14" x14ac:dyDescent="0.2">
      <c r="A33" s="75">
        <v>382</v>
      </c>
      <c r="B33" s="75" t="s">
        <v>41</v>
      </c>
      <c r="C33" s="72">
        <v>200</v>
      </c>
      <c r="D33" s="72">
        <v>1.9</v>
      </c>
      <c r="E33" s="72">
        <v>1.7</v>
      </c>
      <c r="F33" s="72">
        <v>25</v>
      </c>
      <c r="G33" s="72">
        <v>121.57</v>
      </c>
      <c r="H33" s="72">
        <v>0.04</v>
      </c>
      <c r="I33" s="72">
        <v>1.3</v>
      </c>
      <c r="J33" s="72">
        <v>0.01</v>
      </c>
      <c r="K33" s="72">
        <v>122</v>
      </c>
      <c r="L33" s="72">
        <v>14</v>
      </c>
      <c r="M33" s="72">
        <v>90</v>
      </c>
      <c r="N33" s="72">
        <v>0.56000000000000005</v>
      </c>
    </row>
    <row r="34" spans="1:14" x14ac:dyDescent="0.2">
      <c r="A34" s="76"/>
      <c r="B34" s="76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</row>
    <row r="35" spans="1:14" x14ac:dyDescent="0.2">
      <c r="A35" s="75"/>
      <c r="B35" s="75" t="s">
        <v>42</v>
      </c>
      <c r="C35" s="67">
        <v>55</v>
      </c>
      <c r="D35" s="67">
        <v>4.55</v>
      </c>
      <c r="E35" s="67">
        <v>1.6</v>
      </c>
      <c r="F35" s="67">
        <v>24.6</v>
      </c>
      <c r="G35" s="67">
        <v>132</v>
      </c>
      <c r="H35" s="67">
        <v>0.11</v>
      </c>
      <c r="I35" s="67">
        <v>0</v>
      </c>
      <c r="J35" s="67">
        <v>0</v>
      </c>
      <c r="K35" s="72">
        <v>20</v>
      </c>
      <c r="L35" s="72">
        <v>14</v>
      </c>
      <c r="M35" s="72">
        <v>65</v>
      </c>
      <c r="N35" s="72">
        <v>1.1000000000000001</v>
      </c>
    </row>
    <row r="36" spans="1:14" x14ac:dyDescent="0.2">
      <c r="A36" s="76"/>
      <c r="B36" s="71"/>
      <c r="C36" s="68"/>
      <c r="D36" s="68"/>
      <c r="E36" s="68"/>
      <c r="F36" s="68"/>
      <c r="G36" s="68"/>
      <c r="H36" s="68"/>
      <c r="I36" s="68"/>
      <c r="J36" s="68"/>
      <c r="K36" s="73"/>
      <c r="L36" s="73"/>
      <c r="M36" s="73"/>
      <c r="N36" s="73"/>
    </row>
    <row r="37" spans="1:14" x14ac:dyDescent="0.2">
      <c r="A37" s="4"/>
      <c r="B37" s="43" t="s">
        <v>69</v>
      </c>
      <c r="C37" s="11"/>
      <c r="D37" s="11">
        <f>SUM(D30:D36)</f>
        <v>14.43</v>
      </c>
      <c r="E37" s="11">
        <f t="shared" ref="E37:N37" si="2">SUM(E31:E36)</f>
        <v>17.010000000000002</v>
      </c>
      <c r="F37" s="11">
        <f t="shared" si="2"/>
        <v>107.69999999999999</v>
      </c>
      <c r="G37" s="11">
        <f t="shared" si="2"/>
        <v>643.70000000000005</v>
      </c>
      <c r="H37" s="11">
        <f t="shared" si="2"/>
        <v>0.44999999999999996</v>
      </c>
      <c r="I37" s="11">
        <f t="shared" si="2"/>
        <v>2.5499999999999998</v>
      </c>
      <c r="J37" s="11">
        <f t="shared" si="2"/>
        <v>31.21</v>
      </c>
      <c r="K37" s="11">
        <f t="shared" si="2"/>
        <v>288.8</v>
      </c>
      <c r="L37" s="11">
        <f t="shared" si="2"/>
        <v>86.2</v>
      </c>
      <c r="M37" s="11">
        <f t="shared" si="2"/>
        <v>373.9</v>
      </c>
      <c r="N37" s="11">
        <f t="shared" si="2"/>
        <v>4.04</v>
      </c>
    </row>
    <row r="38" spans="1:14" x14ac:dyDescent="0.2">
      <c r="A38" s="12"/>
      <c r="B38" s="44" t="s">
        <v>15</v>
      </c>
      <c r="C38" s="13"/>
      <c r="D38" s="8"/>
      <c r="E38" s="8"/>
      <c r="F38" s="8"/>
      <c r="G38" s="8"/>
      <c r="H38" s="8"/>
      <c r="I38" s="8"/>
      <c r="J38" s="8"/>
      <c r="K38" s="8"/>
      <c r="L38" s="9"/>
      <c r="M38" s="4"/>
      <c r="N38" s="4"/>
    </row>
    <row r="39" spans="1:14" ht="12" customHeight="1" thickBot="1" x14ac:dyDescent="0.25">
      <c r="A39" s="70">
        <v>88</v>
      </c>
      <c r="B39" s="70" t="s">
        <v>64</v>
      </c>
      <c r="C39" s="67" t="s">
        <v>63</v>
      </c>
      <c r="D39" s="67">
        <v>6.65</v>
      </c>
      <c r="E39" s="67">
        <v>7.05</v>
      </c>
      <c r="F39" s="67">
        <v>6.98</v>
      </c>
      <c r="G39" s="67">
        <v>161.80000000000001</v>
      </c>
      <c r="H39" s="67">
        <v>0.06</v>
      </c>
      <c r="I39" s="67">
        <v>18.46</v>
      </c>
      <c r="J39" s="67">
        <v>0</v>
      </c>
      <c r="K39" s="67">
        <v>43.33</v>
      </c>
      <c r="L39" s="67">
        <v>22.25</v>
      </c>
      <c r="M39" s="72">
        <v>45.63</v>
      </c>
      <c r="N39" s="72">
        <v>0.8</v>
      </c>
    </row>
    <row r="40" spans="1:14" ht="13.5" hidden="1" thickBot="1" x14ac:dyDescent="0.25">
      <c r="A40" s="71"/>
      <c r="B40" s="71"/>
      <c r="C40" s="68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</row>
    <row r="41" spans="1:14" x14ac:dyDescent="0.2">
      <c r="A41" s="70">
        <v>346</v>
      </c>
      <c r="B41" s="70" t="s">
        <v>45</v>
      </c>
      <c r="C41" s="67">
        <v>100</v>
      </c>
      <c r="D41" s="84">
        <v>11.9</v>
      </c>
      <c r="E41" s="84">
        <v>25</v>
      </c>
      <c r="F41" s="84">
        <v>13.8</v>
      </c>
      <c r="G41" s="84">
        <v>307</v>
      </c>
      <c r="H41" s="84">
        <v>0.16</v>
      </c>
      <c r="I41" s="84">
        <v>0</v>
      </c>
      <c r="J41" s="84">
        <v>0.01</v>
      </c>
      <c r="K41" s="84">
        <v>315</v>
      </c>
      <c r="L41" s="84">
        <v>497</v>
      </c>
      <c r="M41" s="84">
        <v>19</v>
      </c>
      <c r="N41" s="84">
        <v>2.9</v>
      </c>
    </row>
    <row r="42" spans="1:14" ht="13.5" thickBot="1" x14ac:dyDescent="0.25">
      <c r="A42" s="71"/>
      <c r="B42" s="71"/>
      <c r="C42" s="68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</row>
    <row r="43" spans="1:14" ht="12.75" customHeight="1" x14ac:dyDescent="0.2">
      <c r="A43" s="75">
        <v>689</v>
      </c>
      <c r="B43" s="75" t="s">
        <v>44</v>
      </c>
      <c r="C43" s="72" t="s">
        <v>77</v>
      </c>
      <c r="D43" s="72">
        <v>10.48</v>
      </c>
      <c r="E43" s="72">
        <v>6.52</v>
      </c>
      <c r="F43" s="72">
        <v>54</v>
      </c>
      <c r="G43" s="72">
        <v>316.57</v>
      </c>
      <c r="H43" s="72">
        <v>0.01</v>
      </c>
      <c r="I43" s="72">
        <v>0</v>
      </c>
      <c r="J43" s="72">
        <v>0.09</v>
      </c>
      <c r="K43" s="72">
        <v>27.22</v>
      </c>
      <c r="L43" s="72">
        <v>16.260000000000002</v>
      </c>
      <c r="M43" s="72">
        <v>245.12</v>
      </c>
      <c r="N43" s="72">
        <v>5.53</v>
      </c>
    </row>
    <row r="44" spans="1:14" x14ac:dyDescent="0.2">
      <c r="A44" s="76"/>
      <c r="B44" s="76"/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</row>
    <row r="45" spans="1:14" x14ac:dyDescent="0.2">
      <c r="A45" s="75">
        <v>376</v>
      </c>
      <c r="B45" s="75" t="s">
        <v>14</v>
      </c>
      <c r="C45" s="72">
        <v>200</v>
      </c>
      <c r="D45" s="72">
        <v>0.2</v>
      </c>
      <c r="E45" s="72">
        <v>5.7000000000000002E-2</v>
      </c>
      <c r="F45" s="72">
        <v>15.1</v>
      </c>
      <c r="G45" s="72">
        <v>61.3</v>
      </c>
      <c r="H45" s="72">
        <v>0</v>
      </c>
      <c r="I45" s="72">
        <v>0</v>
      </c>
      <c r="J45" s="72">
        <v>0</v>
      </c>
      <c r="K45" s="72">
        <v>6</v>
      </c>
      <c r="L45" s="72">
        <v>0</v>
      </c>
      <c r="M45" s="72">
        <v>0</v>
      </c>
      <c r="N45" s="72">
        <v>0.4</v>
      </c>
    </row>
    <row r="46" spans="1:14" x14ac:dyDescent="0.2">
      <c r="A46" s="76"/>
      <c r="B46" s="76"/>
      <c r="C46" s="73"/>
      <c r="D46" s="73"/>
      <c r="E46" s="73"/>
      <c r="F46" s="73"/>
      <c r="G46" s="73"/>
      <c r="H46" s="73"/>
      <c r="I46" s="73"/>
      <c r="J46" s="73"/>
      <c r="K46" s="73"/>
      <c r="L46" s="73"/>
      <c r="M46" s="73"/>
      <c r="N46" s="73"/>
    </row>
    <row r="47" spans="1:14" x14ac:dyDescent="0.2">
      <c r="A47" s="16"/>
      <c r="B47" s="17" t="s">
        <v>42</v>
      </c>
      <c r="C47" s="16">
        <v>55</v>
      </c>
      <c r="D47" s="16">
        <v>4.55</v>
      </c>
      <c r="E47" s="16">
        <v>1.6</v>
      </c>
      <c r="F47" s="16">
        <v>24.6</v>
      </c>
      <c r="G47" s="16">
        <v>132</v>
      </c>
      <c r="H47" s="16">
        <v>0.11</v>
      </c>
      <c r="I47" s="16">
        <v>0</v>
      </c>
      <c r="J47" s="16">
        <v>0</v>
      </c>
      <c r="K47" s="16">
        <v>20</v>
      </c>
      <c r="L47" s="16">
        <v>14</v>
      </c>
      <c r="M47" s="16">
        <v>65</v>
      </c>
      <c r="N47" s="16">
        <v>1.1000000000000001</v>
      </c>
    </row>
    <row r="48" spans="1:14" x14ac:dyDescent="0.2">
      <c r="A48" s="16"/>
      <c r="B48" s="17" t="s">
        <v>76</v>
      </c>
      <c r="C48" s="16">
        <v>55</v>
      </c>
      <c r="D48" s="16">
        <v>3.71</v>
      </c>
      <c r="E48" s="16">
        <v>0.7</v>
      </c>
      <c r="F48" s="16">
        <v>21.87</v>
      </c>
      <c r="G48" s="16">
        <v>110.5</v>
      </c>
      <c r="H48" s="16">
        <v>0</v>
      </c>
      <c r="I48" s="16">
        <v>0</v>
      </c>
      <c r="J48" s="16">
        <v>0</v>
      </c>
      <c r="K48" s="16">
        <v>5.8</v>
      </c>
      <c r="L48" s="16">
        <v>4</v>
      </c>
      <c r="M48" s="16">
        <v>18</v>
      </c>
      <c r="N48" s="16">
        <v>0.4</v>
      </c>
    </row>
    <row r="49" spans="1:14" x14ac:dyDescent="0.2">
      <c r="A49" s="16"/>
      <c r="B49" s="17" t="s">
        <v>19</v>
      </c>
      <c r="C49" s="16">
        <v>150</v>
      </c>
      <c r="D49" s="16">
        <v>0.4</v>
      </c>
      <c r="E49" s="16">
        <v>0.4</v>
      </c>
      <c r="F49" s="16">
        <v>9.5</v>
      </c>
      <c r="G49" s="16">
        <v>63</v>
      </c>
      <c r="H49" s="16">
        <v>2</v>
      </c>
      <c r="I49" s="16">
        <v>0</v>
      </c>
      <c r="J49" s="16">
        <v>0</v>
      </c>
      <c r="K49" s="16">
        <v>1.6</v>
      </c>
      <c r="L49" s="16">
        <v>2.2999999999999998</v>
      </c>
      <c r="M49" s="16">
        <v>1.4</v>
      </c>
      <c r="N49" s="16">
        <v>12</v>
      </c>
    </row>
    <row r="50" spans="1:14" x14ac:dyDescent="0.2">
      <c r="A50" s="4"/>
      <c r="B50" s="43" t="s">
        <v>16</v>
      </c>
      <c r="C50" s="11"/>
      <c r="D50" s="11">
        <f>D37+D39+D41+D43+D45+D47+D49</f>
        <v>48.609999999999992</v>
      </c>
      <c r="E50" s="11">
        <f t="shared" ref="E50:N50" si="3">E37+E39+E41+E43+E45+E47+E49</f>
        <v>57.637</v>
      </c>
      <c r="F50" s="11">
        <f t="shared" si="3"/>
        <v>231.67999999999998</v>
      </c>
      <c r="G50" s="11">
        <f t="shared" si="3"/>
        <v>1685.37</v>
      </c>
      <c r="H50" s="11">
        <f t="shared" si="3"/>
        <v>2.79</v>
      </c>
      <c r="I50" s="11">
        <f t="shared" si="3"/>
        <v>21.01</v>
      </c>
      <c r="J50" s="11">
        <f t="shared" si="3"/>
        <v>31.310000000000002</v>
      </c>
      <c r="K50" s="11">
        <f t="shared" si="3"/>
        <v>701.95</v>
      </c>
      <c r="L50" s="11">
        <f t="shared" si="3"/>
        <v>638.01</v>
      </c>
      <c r="M50" s="11">
        <f t="shared" si="3"/>
        <v>750.05</v>
      </c>
      <c r="N50" s="11">
        <f t="shared" si="3"/>
        <v>26.77</v>
      </c>
    </row>
    <row r="53" spans="1:14" x14ac:dyDescent="0.2">
      <c r="B53" s="43" t="s">
        <v>29</v>
      </c>
    </row>
    <row r="54" spans="1:14" ht="12.75" customHeight="1" x14ac:dyDescent="0.2">
      <c r="B54" s="74" t="s">
        <v>87</v>
      </c>
      <c r="C54" s="74"/>
    </row>
    <row r="55" spans="1:14" x14ac:dyDescent="0.2">
      <c r="A55" s="79" t="s">
        <v>0</v>
      </c>
      <c r="B55" s="80" t="s">
        <v>1</v>
      </c>
      <c r="C55" s="81" t="s">
        <v>21</v>
      </c>
      <c r="D55" s="81" t="s">
        <v>6</v>
      </c>
      <c r="E55" s="81"/>
      <c r="F55" s="81"/>
      <c r="G55" s="81" t="s">
        <v>2</v>
      </c>
      <c r="H55" s="77" t="s">
        <v>3</v>
      </c>
      <c r="I55" s="77"/>
      <c r="J55" s="77"/>
      <c r="K55" s="78" t="s">
        <v>4</v>
      </c>
      <c r="L55" s="78"/>
      <c r="M55" s="78"/>
      <c r="N55" s="78"/>
    </row>
    <row r="56" spans="1:14" ht="25.5" x14ac:dyDescent="0.2">
      <c r="A56" s="79"/>
      <c r="B56" s="80"/>
      <c r="C56" s="81"/>
      <c r="D56" s="45" t="s">
        <v>7</v>
      </c>
      <c r="E56" s="45" t="s">
        <v>5</v>
      </c>
      <c r="F56" s="45" t="s">
        <v>8</v>
      </c>
      <c r="G56" s="81"/>
      <c r="H56" s="46" t="s">
        <v>9</v>
      </c>
      <c r="I56" s="46" t="s">
        <v>22</v>
      </c>
      <c r="J56" s="46" t="s">
        <v>23</v>
      </c>
      <c r="K56" s="46" t="s">
        <v>10</v>
      </c>
      <c r="L56" s="46" t="s">
        <v>25</v>
      </c>
      <c r="M56" s="46" t="s">
        <v>24</v>
      </c>
      <c r="N56" s="46" t="s">
        <v>11</v>
      </c>
    </row>
    <row r="57" spans="1:14" x14ac:dyDescent="0.2">
      <c r="A57" s="15"/>
      <c r="B57" s="14" t="s">
        <v>13</v>
      </c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</row>
    <row r="58" spans="1:14" x14ac:dyDescent="0.2">
      <c r="A58" s="67">
        <v>223</v>
      </c>
      <c r="B58" s="70" t="s">
        <v>54</v>
      </c>
      <c r="C58" s="67" t="s">
        <v>48</v>
      </c>
      <c r="D58" s="67">
        <v>34.36</v>
      </c>
      <c r="E58" s="67">
        <v>46.2</v>
      </c>
      <c r="F58" s="67">
        <v>40</v>
      </c>
      <c r="G58" s="67">
        <v>666</v>
      </c>
      <c r="H58" s="67">
        <v>0.09</v>
      </c>
      <c r="I58" s="67">
        <v>0.74</v>
      </c>
      <c r="J58" s="67">
        <v>0.33</v>
      </c>
      <c r="K58" s="67">
        <v>226.4</v>
      </c>
      <c r="L58" s="67">
        <v>48.02</v>
      </c>
      <c r="M58" s="67">
        <v>344.91</v>
      </c>
      <c r="N58" s="67">
        <v>0.84</v>
      </c>
    </row>
    <row r="59" spans="1:14" x14ac:dyDescent="0.2">
      <c r="A59" s="73"/>
      <c r="B59" s="76"/>
      <c r="C59" s="73"/>
      <c r="D59" s="73"/>
      <c r="E59" s="73"/>
      <c r="F59" s="73"/>
      <c r="G59" s="73"/>
      <c r="H59" s="73"/>
      <c r="I59" s="73"/>
      <c r="J59" s="73"/>
      <c r="K59" s="73"/>
      <c r="L59" s="73"/>
      <c r="M59" s="73"/>
      <c r="N59" s="73"/>
    </row>
    <row r="60" spans="1:14" x14ac:dyDescent="0.2">
      <c r="A60" s="70">
        <v>376</v>
      </c>
      <c r="B60" s="70" t="s">
        <v>14</v>
      </c>
      <c r="C60" s="67">
        <v>200</v>
      </c>
      <c r="D60" s="67">
        <v>0.2</v>
      </c>
      <c r="E60" s="67">
        <v>5.7000000000000002E-2</v>
      </c>
      <c r="F60" s="67">
        <v>15.1</v>
      </c>
      <c r="G60" s="67">
        <v>61.3</v>
      </c>
      <c r="H60" s="67">
        <v>0</v>
      </c>
      <c r="I60" s="67">
        <v>0</v>
      </c>
      <c r="J60" s="67">
        <v>0</v>
      </c>
      <c r="K60" s="67">
        <v>6</v>
      </c>
      <c r="L60" s="67">
        <v>0</v>
      </c>
      <c r="M60" s="67">
        <v>0</v>
      </c>
      <c r="N60" s="67">
        <v>0.4</v>
      </c>
    </row>
    <row r="61" spans="1:14" x14ac:dyDescent="0.2">
      <c r="A61" s="76"/>
      <c r="B61" s="76"/>
      <c r="C61" s="73"/>
      <c r="D61" s="73"/>
      <c r="E61" s="73"/>
      <c r="F61" s="73"/>
      <c r="G61" s="73"/>
      <c r="H61" s="73"/>
      <c r="I61" s="73"/>
      <c r="J61" s="73"/>
      <c r="K61" s="73"/>
      <c r="L61" s="73"/>
      <c r="M61" s="73"/>
      <c r="N61" s="73"/>
    </row>
    <row r="62" spans="1:14" x14ac:dyDescent="0.2">
      <c r="A62" s="75"/>
      <c r="B62" s="75" t="s">
        <v>42</v>
      </c>
      <c r="C62" s="67">
        <v>55</v>
      </c>
      <c r="D62" s="67">
        <v>4.55</v>
      </c>
      <c r="E62" s="67">
        <v>1.6</v>
      </c>
      <c r="F62" s="67">
        <v>24.6</v>
      </c>
      <c r="G62" s="67">
        <v>132</v>
      </c>
      <c r="H62" s="67">
        <v>0.11</v>
      </c>
      <c r="I62" s="67">
        <v>0</v>
      </c>
      <c r="J62" s="67">
        <v>0</v>
      </c>
      <c r="K62" s="72">
        <v>20</v>
      </c>
      <c r="L62" s="72">
        <v>14</v>
      </c>
      <c r="M62" s="72">
        <v>65</v>
      </c>
      <c r="N62" s="72">
        <v>1.1000000000000001</v>
      </c>
    </row>
    <row r="63" spans="1:14" x14ac:dyDescent="0.2">
      <c r="A63" s="76"/>
      <c r="B63" s="76"/>
      <c r="C63" s="68"/>
      <c r="D63" s="68"/>
      <c r="E63" s="68"/>
      <c r="F63" s="68"/>
      <c r="G63" s="68"/>
      <c r="H63" s="68"/>
      <c r="I63" s="68"/>
      <c r="J63" s="68"/>
      <c r="K63" s="73"/>
      <c r="L63" s="73"/>
      <c r="M63" s="73"/>
      <c r="N63" s="73"/>
    </row>
    <row r="64" spans="1:14" x14ac:dyDescent="0.2">
      <c r="A64" s="4"/>
      <c r="B64" s="43" t="s">
        <v>69</v>
      </c>
      <c r="C64" s="11"/>
      <c r="D64" s="11">
        <f>SUM(D57:D63)</f>
        <v>39.11</v>
      </c>
      <c r="E64" s="11">
        <f t="shared" ref="E64:N64" si="4">SUM(E58:E63)</f>
        <v>47.857000000000006</v>
      </c>
      <c r="F64" s="11">
        <f t="shared" si="4"/>
        <v>79.7</v>
      </c>
      <c r="G64" s="11">
        <f t="shared" si="4"/>
        <v>859.3</v>
      </c>
      <c r="H64" s="11">
        <f t="shared" si="4"/>
        <v>0.2</v>
      </c>
      <c r="I64" s="11">
        <f t="shared" si="4"/>
        <v>0.74</v>
      </c>
      <c r="J64" s="11">
        <f t="shared" si="4"/>
        <v>0.33</v>
      </c>
      <c r="K64" s="11">
        <f t="shared" si="4"/>
        <v>252.4</v>
      </c>
      <c r="L64" s="11">
        <f t="shared" si="4"/>
        <v>62.02</v>
      </c>
      <c r="M64" s="11">
        <f t="shared" si="4"/>
        <v>409.91</v>
      </c>
      <c r="N64" s="11">
        <f t="shared" si="4"/>
        <v>2.34</v>
      </c>
    </row>
    <row r="65" spans="1:14" x14ac:dyDescent="0.2">
      <c r="A65" s="12"/>
      <c r="B65" s="44" t="s">
        <v>15</v>
      </c>
      <c r="C65" s="13"/>
      <c r="D65" s="8"/>
      <c r="E65" s="8"/>
      <c r="F65" s="8"/>
      <c r="G65" s="8"/>
      <c r="H65" s="8"/>
      <c r="I65" s="8"/>
      <c r="J65" s="8"/>
      <c r="K65" s="8"/>
      <c r="L65" s="9"/>
      <c r="M65" s="4"/>
      <c r="N65" s="4"/>
    </row>
    <row r="66" spans="1:14" ht="25.5" x14ac:dyDescent="0.2">
      <c r="A66" s="16">
        <v>102</v>
      </c>
      <c r="B66" s="17" t="s">
        <v>67</v>
      </c>
      <c r="C66" s="16" t="s">
        <v>63</v>
      </c>
      <c r="D66" s="16">
        <v>8.49</v>
      </c>
      <c r="E66" s="16">
        <v>7.38</v>
      </c>
      <c r="F66" s="16">
        <v>21.04</v>
      </c>
      <c r="G66" s="16">
        <v>222.71</v>
      </c>
      <c r="H66" s="16">
        <v>0.23</v>
      </c>
      <c r="I66" s="16">
        <v>5.81</v>
      </c>
      <c r="J66" s="16">
        <v>0</v>
      </c>
      <c r="K66" s="16">
        <v>0.21</v>
      </c>
      <c r="L66" s="16">
        <v>38.08</v>
      </c>
      <c r="M66" s="16">
        <v>87.18</v>
      </c>
      <c r="N66" s="16">
        <v>35.299999999999997</v>
      </c>
    </row>
    <row r="67" spans="1:14" x14ac:dyDescent="0.2">
      <c r="A67" s="17">
        <v>245</v>
      </c>
      <c r="B67" s="17" t="s">
        <v>78</v>
      </c>
      <c r="C67" s="16">
        <v>100</v>
      </c>
      <c r="D67" s="16">
        <v>17.54</v>
      </c>
      <c r="E67" s="16">
        <v>2.38</v>
      </c>
      <c r="F67" s="16">
        <v>0.31</v>
      </c>
      <c r="G67" s="16">
        <v>92.5</v>
      </c>
      <c r="H67" s="16">
        <v>0.09</v>
      </c>
      <c r="I67" s="16">
        <v>0.35</v>
      </c>
      <c r="J67" s="16">
        <v>7.5</v>
      </c>
      <c r="K67" s="16">
        <v>16.8</v>
      </c>
      <c r="L67" s="16">
        <v>13</v>
      </c>
      <c r="M67" s="16">
        <v>172</v>
      </c>
      <c r="N67" s="16">
        <v>0.71</v>
      </c>
    </row>
    <row r="68" spans="1:14" x14ac:dyDescent="0.2">
      <c r="A68" s="75">
        <v>309</v>
      </c>
      <c r="B68" s="75" t="s">
        <v>56</v>
      </c>
      <c r="C68" s="72" t="s">
        <v>50</v>
      </c>
      <c r="D68" s="72">
        <v>7.36</v>
      </c>
      <c r="E68" s="72">
        <v>7.06</v>
      </c>
      <c r="F68" s="72">
        <v>47.16</v>
      </c>
      <c r="G68" s="72">
        <v>281.45999999999998</v>
      </c>
      <c r="H68" s="72">
        <v>0.16</v>
      </c>
      <c r="I68" s="72">
        <v>21.43</v>
      </c>
      <c r="J68" s="72">
        <v>0.12</v>
      </c>
      <c r="K68" s="72">
        <v>45.56</v>
      </c>
      <c r="L68" s="72">
        <v>42.19</v>
      </c>
      <c r="M68" s="72">
        <v>103.59</v>
      </c>
      <c r="N68" s="72">
        <v>1.18</v>
      </c>
    </row>
    <row r="69" spans="1:14" x14ac:dyDescent="0.2">
      <c r="A69" s="76"/>
      <c r="B69" s="76"/>
      <c r="C69" s="73"/>
      <c r="D69" s="73"/>
      <c r="E69" s="73"/>
      <c r="F69" s="73"/>
      <c r="G69" s="73"/>
      <c r="H69" s="73"/>
      <c r="I69" s="73"/>
      <c r="J69" s="73"/>
      <c r="K69" s="73"/>
      <c r="L69" s="73"/>
      <c r="M69" s="73"/>
      <c r="N69" s="73"/>
    </row>
    <row r="70" spans="1:14" x14ac:dyDescent="0.2">
      <c r="A70" s="75">
        <v>346</v>
      </c>
      <c r="B70" s="75" t="s">
        <v>58</v>
      </c>
      <c r="C70" s="72">
        <v>200</v>
      </c>
      <c r="D70" s="72">
        <v>0.2</v>
      </c>
      <c r="E70" s="72">
        <v>0.06</v>
      </c>
      <c r="F70" s="72">
        <v>15.02</v>
      </c>
      <c r="G70" s="72">
        <v>61.8</v>
      </c>
      <c r="H70" s="72">
        <v>0.02</v>
      </c>
      <c r="I70" s="72">
        <v>0</v>
      </c>
      <c r="J70" s="72">
        <v>0</v>
      </c>
      <c r="K70" s="72">
        <v>12</v>
      </c>
      <c r="L70" s="72">
        <v>2.4</v>
      </c>
      <c r="M70" s="72">
        <v>0</v>
      </c>
      <c r="N70" s="72">
        <v>0.8</v>
      </c>
    </row>
    <row r="71" spans="1:14" x14ac:dyDescent="0.2">
      <c r="A71" s="76"/>
      <c r="B71" s="76"/>
      <c r="C71" s="73"/>
      <c r="D71" s="73"/>
      <c r="E71" s="73"/>
      <c r="F71" s="73"/>
      <c r="G71" s="73"/>
      <c r="H71" s="73"/>
      <c r="I71" s="73"/>
      <c r="J71" s="73"/>
      <c r="K71" s="73"/>
      <c r="L71" s="73"/>
      <c r="M71" s="73"/>
      <c r="N71" s="73"/>
    </row>
    <row r="72" spans="1:14" x14ac:dyDescent="0.2">
      <c r="A72" s="16"/>
      <c r="B72" s="17" t="s">
        <v>42</v>
      </c>
      <c r="C72" s="16">
        <v>55</v>
      </c>
      <c r="D72" s="16">
        <v>4.55</v>
      </c>
      <c r="E72" s="16">
        <v>1.6</v>
      </c>
      <c r="F72" s="16">
        <v>24.6</v>
      </c>
      <c r="G72" s="16">
        <v>132</v>
      </c>
      <c r="H72" s="16">
        <v>0.11</v>
      </c>
      <c r="I72" s="16">
        <v>0</v>
      </c>
      <c r="J72" s="16">
        <v>0</v>
      </c>
      <c r="K72" s="16">
        <v>20</v>
      </c>
      <c r="L72" s="16">
        <v>14</v>
      </c>
      <c r="M72" s="16">
        <v>65</v>
      </c>
      <c r="N72" s="16">
        <v>1.1000000000000001</v>
      </c>
    </row>
    <row r="73" spans="1:14" x14ac:dyDescent="0.2">
      <c r="A73" s="16"/>
      <c r="B73" s="17" t="s">
        <v>76</v>
      </c>
      <c r="C73" s="16">
        <v>55</v>
      </c>
      <c r="D73" s="16">
        <v>3.71</v>
      </c>
      <c r="E73" s="16">
        <v>0.7</v>
      </c>
      <c r="F73" s="16">
        <v>21.87</v>
      </c>
      <c r="G73" s="16">
        <v>110.5</v>
      </c>
      <c r="H73" s="16">
        <v>0</v>
      </c>
      <c r="I73" s="16">
        <v>0</v>
      </c>
      <c r="J73" s="16">
        <v>0</v>
      </c>
      <c r="K73" s="16">
        <v>5.8</v>
      </c>
      <c r="L73" s="16">
        <v>4</v>
      </c>
      <c r="M73" s="16">
        <v>18</v>
      </c>
      <c r="N73" s="16">
        <v>0.4</v>
      </c>
    </row>
    <row r="74" spans="1:14" x14ac:dyDescent="0.2">
      <c r="A74" s="4"/>
      <c r="B74" s="43" t="s">
        <v>16</v>
      </c>
      <c r="C74" s="11"/>
      <c r="D74" s="11">
        <f>D64+D66+D67+D68+D70+D72</f>
        <v>77.25</v>
      </c>
      <c r="E74" s="11">
        <f t="shared" ref="E74:N74" si="5">E64+E66+E67+E68+E70+E72</f>
        <v>66.337000000000003</v>
      </c>
      <c r="F74" s="11">
        <f t="shared" si="5"/>
        <v>187.83</v>
      </c>
      <c r="G74" s="11">
        <f t="shared" si="5"/>
        <v>1649.77</v>
      </c>
      <c r="H74" s="11">
        <f t="shared" si="5"/>
        <v>0.81</v>
      </c>
      <c r="I74" s="11">
        <f t="shared" si="5"/>
        <v>28.33</v>
      </c>
      <c r="J74" s="11">
        <f t="shared" si="5"/>
        <v>7.95</v>
      </c>
      <c r="K74" s="11">
        <f t="shared" si="5"/>
        <v>346.97</v>
      </c>
      <c r="L74" s="11">
        <f t="shared" si="5"/>
        <v>171.69</v>
      </c>
      <c r="M74" s="11">
        <f t="shared" si="5"/>
        <v>837.68000000000006</v>
      </c>
      <c r="N74" s="11">
        <f t="shared" si="5"/>
        <v>41.43</v>
      </c>
    </row>
    <row r="76" spans="1:14" x14ac:dyDescent="0.2">
      <c r="B76" s="43" t="s">
        <v>30</v>
      </c>
    </row>
    <row r="77" spans="1:14" ht="12.75" customHeight="1" x14ac:dyDescent="0.2">
      <c r="B77" s="74" t="s">
        <v>87</v>
      </c>
      <c r="C77" s="74"/>
    </row>
    <row r="78" spans="1:14" x14ac:dyDescent="0.2">
      <c r="A78" s="79" t="s">
        <v>0</v>
      </c>
      <c r="B78" s="80" t="s">
        <v>1</v>
      </c>
      <c r="C78" s="81" t="s">
        <v>21</v>
      </c>
      <c r="D78" s="81" t="s">
        <v>6</v>
      </c>
      <c r="E78" s="81"/>
      <c r="F78" s="81"/>
      <c r="G78" s="81" t="s">
        <v>2</v>
      </c>
      <c r="H78" s="77" t="s">
        <v>3</v>
      </c>
      <c r="I78" s="77"/>
      <c r="J78" s="77"/>
      <c r="K78" s="78" t="s">
        <v>4</v>
      </c>
      <c r="L78" s="78"/>
      <c r="M78" s="78"/>
      <c r="N78" s="78"/>
    </row>
    <row r="79" spans="1:14" ht="25.5" x14ac:dyDescent="0.2">
      <c r="A79" s="79"/>
      <c r="B79" s="80"/>
      <c r="C79" s="81"/>
      <c r="D79" s="45" t="s">
        <v>7</v>
      </c>
      <c r="E79" s="45" t="s">
        <v>5</v>
      </c>
      <c r="F79" s="45" t="s">
        <v>8</v>
      </c>
      <c r="G79" s="81"/>
      <c r="H79" s="46" t="s">
        <v>9</v>
      </c>
      <c r="I79" s="46" t="s">
        <v>22</v>
      </c>
      <c r="J79" s="46" t="s">
        <v>23</v>
      </c>
      <c r="K79" s="46" t="s">
        <v>10</v>
      </c>
      <c r="L79" s="46" t="s">
        <v>25</v>
      </c>
      <c r="M79" s="46" t="s">
        <v>24</v>
      </c>
      <c r="N79" s="46" t="s">
        <v>11</v>
      </c>
    </row>
    <row r="80" spans="1:14" x14ac:dyDescent="0.2">
      <c r="A80" s="23"/>
      <c r="B80" s="24" t="s">
        <v>13</v>
      </c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</row>
    <row r="81" spans="1:14" x14ac:dyDescent="0.2">
      <c r="A81" s="70">
        <v>3</v>
      </c>
      <c r="B81" s="70" t="s">
        <v>38</v>
      </c>
      <c r="C81" s="67" t="s">
        <v>27</v>
      </c>
      <c r="D81" s="67">
        <v>18.3</v>
      </c>
      <c r="E81" s="67">
        <v>13.05</v>
      </c>
      <c r="F81" s="67">
        <v>14.71</v>
      </c>
      <c r="G81" s="67">
        <v>209.86</v>
      </c>
      <c r="H81" s="67">
        <v>0</v>
      </c>
      <c r="I81" s="67">
        <v>0.1</v>
      </c>
      <c r="J81" s="67">
        <v>0</v>
      </c>
      <c r="K81" s="67">
        <v>129</v>
      </c>
      <c r="L81" s="67">
        <v>0</v>
      </c>
      <c r="M81" s="67">
        <v>4.8</v>
      </c>
      <c r="N81" s="67">
        <v>0.19</v>
      </c>
    </row>
    <row r="82" spans="1:14" x14ac:dyDescent="0.2">
      <c r="A82" s="71"/>
      <c r="B82" s="71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</row>
    <row r="83" spans="1:14" x14ac:dyDescent="0.2">
      <c r="A83" s="72">
        <v>182</v>
      </c>
      <c r="B83" s="75" t="s">
        <v>79</v>
      </c>
      <c r="C83" s="72" t="s">
        <v>40</v>
      </c>
      <c r="D83" s="72">
        <v>6.31</v>
      </c>
      <c r="E83" s="72">
        <v>13.46</v>
      </c>
      <c r="F83" s="72">
        <v>51.16</v>
      </c>
      <c r="G83" s="72">
        <v>353.64</v>
      </c>
      <c r="H83" s="72">
        <v>0.04</v>
      </c>
      <c r="I83" s="72">
        <v>1.3</v>
      </c>
      <c r="J83" s="72">
        <v>0.01</v>
      </c>
      <c r="K83" s="72">
        <v>122</v>
      </c>
      <c r="L83" s="72">
        <v>14</v>
      </c>
      <c r="M83" s="72">
        <v>90</v>
      </c>
      <c r="N83" s="72">
        <v>0.56000000000000005</v>
      </c>
    </row>
    <row r="84" spans="1:14" x14ac:dyDescent="0.2">
      <c r="A84" s="73"/>
      <c r="B84" s="76"/>
      <c r="C84" s="73"/>
      <c r="D84" s="73"/>
      <c r="E84" s="73"/>
      <c r="F84" s="73"/>
      <c r="G84" s="73"/>
      <c r="H84" s="73"/>
      <c r="I84" s="73"/>
      <c r="J84" s="73"/>
      <c r="K84" s="73"/>
      <c r="L84" s="73"/>
      <c r="M84" s="73"/>
      <c r="N84" s="73"/>
    </row>
    <row r="85" spans="1:14" x14ac:dyDescent="0.2">
      <c r="A85" s="75">
        <v>376</v>
      </c>
      <c r="B85" s="75" t="s">
        <v>14</v>
      </c>
      <c r="C85" s="72">
        <v>200</v>
      </c>
      <c r="D85" s="72">
        <v>0.2</v>
      </c>
      <c r="E85" s="72">
        <v>5.7000000000000002E-2</v>
      </c>
      <c r="F85" s="72">
        <v>15.1</v>
      </c>
      <c r="G85" s="72">
        <v>61.3</v>
      </c>
      <c r="H85" s="72">
        <v>0</v>
      </c>
      <c r="I85" s="72">
        <v>0</v>
      </c>
      <c r="J85" s="72">
        <v>0</v>
      </c>
      <c r="K85" s="72">
        <v>6</v>
      </c>
      <c r="L85" s="72">
        <v>0</v>
      </c>
      <c r="M85" s="72">
        <v>0</v>
      </c>
      <c r="N85" s="72">
        <v>0.4</v>
      </c>
    </row>
    <row r="86" spans="1:14" x14ac:dyDescent="0.2">
      <c r="A86" s="76"/>
      <c r="B86" s="76"/>
      <c r="C86" s="73"/>
      <c r="D86" s="73"/>
      <c r="E86" s="73"/>
      <c r="F86" s="73"/>
      <c r="G86" s="73"/>
      <c r="H86" s="73"/>
      <c r="I86" s="73"/>
      <c r="J86" s="73"/>
      <c r="K86" s="73"/>
      <c r="L86" s="73"/>
      <c r="M86" s="73"/>
      <c r="N86" s="73"/>
    </row>
    <row r="87" spans="1:14" x14ac:dyDescent="0.2">
      <c r="A87" s="17"/>
      <c r="B87" s="17" t="s">
        <v>42</v>
      </c>
      <c r="C87" s="67">
        <v>55</v>
      </c>
      <c r="D87" s="67">
        <v>4.55</v>
      </c>
      <c r="E87" s="67">
        <v>1.6</v>
      </c>
      <c r="F87" s="67">
        <v>24.6</v>
      </c>
      <c r="G87" s="67">
        <v>132</v>
      </c>
      <c r="H87" s="67">
        <v>0.11</v>
      </c>
      <c r="I87" s="67">
        <v>0</v>
      </c>
      <c r="J87" s="67">
        <v>0</v>
      </c>
      <c r="K87" s="72">
        <v>20</v>
      </c>
      <c r="L87" s="72">
        <v>14</v>
      </c>
      <c r="M87" s="72">
        <v>65</v>
      </c>
      <c r="N87" s="72">
        <v>1.1000000000000001</v>
      </c>
    </row>
    <row r="88" spans="1:14" x14ac:dyDescent="0.2">
      <c r="A88" s="17"/>
      <c r="B88" s="17"/>
      <c r="C88" s="68"/>
      <c r="D88" s="68"/>
      <c r="E88" s="68"/>
      <c r="F88" s="68"/>
      <c r="G88" s="68"/>
      <c r="H88" s="68"/>
      <c r="I88" s="68"/>
      <c r="J88" s="68"/>
      <c r="K88" s="73"/>
      <c r="L88" s="73"/>
      <c r="M88" s="73"/>
      <c r="N88" s="73"/>
    </row>
    <row r="89" spans="1:14" ht="15.75" x14ac:dyDescent="0.25">
      <c r="A89" s="26"/>
      <c r="B89" s="27" t="s">
        <v>69</v>
      </c>
      <c r="C89" s="28"/>
      <c r="D89" s="28">
        <f>SUM(D80:D88)</f>
        <v>29.36</v>
      </c>
      <c r="E89" s="28">
        <f t="shared" ref="E89:N89" si="6">SUM(E81:E88)</f>
        <v>28.167000000000002</v>
      </c>
      <c r="F89" s="28">
        <f t="shared" si="6"/>
        <v>105.57</v>
      </c>
      <c r="G89" s="28">
        <f t="shared" si="6"/>
        <v>756.8</v>
      </c>
      <c r="H89" s="28">
        <f t="shared" si="6"/>
        <v>0.15</v>
      </c>
      <c r="I89" s="28">
        <f t="shared" si="6"/>
        <v>1.4000000000000001</v>
      </c>
      <c r="J89" s="28">
        <f t="shared" si="6"/>
        <v>0.01</v>
      </c>
      <c r="K89" s="28">
        <f t="shared" si="6"/>
        <v>277</v>
      </c>
      <c r="L89" s="28">
        <f t="shared" si="6"/>
        <v>28</v>
      </c>
      <c r="M89" s="28">
        <f t="shared" si="6"/>
        <v>159.80000000000001</v>
      </c>
      <c r="N89" s="28">
        <f t="shared" si="6"/>
        <v>2.25</v>
      </c>
    </row>
    <row r="90" spans="1:14" x14ac:dyDescent="0.2">
      <c r="A90" s="29"/>
      <c r="B90" s="30" t="s">
        <v>15</v>
      </c>
      <c r="C90" s="31"/>
      <c r="D90" s="25"/>
      <c r="E90" s="25"/>
      <c r="F90" s="25"/>
      <c r="G90" s="25"/>
      <c r="H90" s="25"/>
      <c r="I90" s="25"/>
      <c r="J90" s="25"/>
      <c r="K90" s="25"/>
      <c r="L90" s="32"/>
      <c r="M90" s="33"/>
      <c r="N90" s="33"/>
    </row>
    <row r="91" spans="1:14" x14ac:dyDescent="0.2">
      <c r="A91" s="17">
        <v>71</v>
      </c>
      <c r="B91" s="17" t="s">
        <v>84</v>
      </c>
      <c r="C91" s="16">
        <v>100</v>
      </c>
      <c r="D91" s="16">
        <v>3.6</v>
      </c>
      <c r="E91" s="16">
        <v>0.8</v>
      </c>
      <c r="F91" s="16">
        <v>9.4</v>
      </c>
      <c r="G91" s="16">
        <v>53.8</v>
      </c>
      <c r="H91" s="16">
        <v>0</v>
      </c>
      <c r="I91" s="16">
        <v>5</v>
      </c>
      <c r="J91" s="16">
        <v>0</v>
      </c>
      <c r="K91" s="16">
        <v>11.5</v>
      </c>
      <c r="L91" s="16">
        <v>7</v>
      </c>
      <c r="M91" s="16">
        <v>0</v>
      </c>
      <c r="N91" s="16">
        <v>0.3</v>
      </c>
    </row>
    <row r="92" spans="1:14" ht="25.5" x14ac:dyDescent="0.2">
      <c r="A92" s="17">
        <v>111</v>
      </c>
      <c r="B92" s="17" t="s">
        <v>66</v>
      </c>
      <c r="C92" s="16" t="s">
        <v>63</v>
      </c>
      <c r="D92" s="16">
        <v>2.69</v>
      </c>
      <c r="E92" s="16">
        <v>2.84</v>
      </c>
      <c r="F92" s="16">
        <v>17.14</v>
      </c>
      <c r="G92" s="16">
        <v>104.75</v>
      </c>
      <c r="H92" s="16">
        <v>0.11</v>
      </c>
      <c r="I92" s="16">
        <v>8.25</v>
      </c>
      <c r="J92" s="16">
        <v>0</v>
      </c>
      <c r="K92" s="16">
        <v>0.1</v>
      </c>
      <c r="L92" s="16">
        <v>24.6</v>
      </c>
      <c r="M92" s="16">
        <v>66.650000000000006</v>
      </c>
      <c r="N92" s="16">
        <v>27</v>
      </c>
    </row>
    <row r="93" spans="1:14" x14ac:dyDescent="0.2">
      <c r="A93" s="70">
        <v>278</v>
      </c>
      <c r="B93" s="70" t="s">
        <v>59</v>
      </c>
      <c r="C93" s="67">
        <v>80</v>
      </c>
      <c r="D93" s="67">
        <v>9.52</v>
      </c>
      <c r="E93" s="67">
        <v>20</v>
      </c>
      <c r="F93" s="67">
        <v>11.04</v>
      </c>
      <c r="G93" s="67">
        <v>245.6</v>
      </c>
      <c r="H93" s="67">
        <v>0.08</v>
      </c>
      <c r="I93" s="67">
        <v>0.4</v>
      </c>
      <c r="J93" s="67">
        <v>0.05</v>
      </c>
      <c r="K93" s="67">
        <v>32.729999999999997</v>
      </c>
      <c r="L93" s="67">
        <v>23</v>
      </c>
      <c r="M93" s="67">
        <v>147.53</v>
      </c>
      <c r="N93" s="67">
        <v>0.66</v>
      </c>
    </row>
    <row r="94" spans="1:14" x14ac:dyDescent="0.2">
      <c r="A94" s="76"/>
      <c r="B94" s="76"/>
      <c r="C94" s="73"/>
      <c r="D94" s="73"/>
      <c r="E94" s="73"/>
      <c r="F94" s="73"/>
      <c r="G94" s="73"/>
      <c r="H94" s="73"/>
      <c r="I94" s="73"/>
      <c r="J94" s="73"/>
      <c r="K94" s="73"/>
      <c r="L94" s="73"/>
      <c r="M94" s="73"/>
      <c r="N94" s="73"/>
    </row>
    <row r="95" spans="1:14" x14ac:dyDescent="0.2">
      <c r="A95" s="17">
        <v>331</v>
      </c>
      <c r="B95" s="17" t="s">
        <v>60</v>
      </c>
      <c r="C95" s="16">
        <v>80</v>
      </c>
      <c r="D95" s="16">
        <v>0.61</v>
      </c>
      <c r="E95" s="16">
        <v>1.79</v>
      </c>
      <c r="F95" s="16">
        <v>4.87</v>
      </c>
      <c r="G95" s="16">
        <v>37.869999999999997</v>
      </c>
      <c r="H95" s="16">
        <v>0.02</v>
      </c>
      <c r="I95" s="16">
        <v>1.6</v>
      </c>
      <c r="J95" s="16">
        <v>0.01</v>
      </c>
      <c r="K95" s="16">
        <v>7.05</v>
      </c>
      <c r="L95" s="16">
        <v>5.34</v>
      </c>
      <c r="M95" s="16">
        <v>13.15</v>
      </c>
      <c r="N95" s="16">
        <v>0.21</v>
      </c>
    </row>
    <row r="96" spans="1:14" x14ac:dyDescent="0.2">
      <c r="A96" s="75">
        <v>312</v>
      </c>
      <c r="B96" s="75" t="s">
        <v>49</v>
      </c>
      <c r="C96" s="72">
        <v>200</v>
      </c>
      <c r="D96" s="72">
        <v>4.26</v>
      </c>
      <c r="E96" s="72">
        <v>8.08</v>
      </c>
      <c r="F96" s="72">
        <v>31.06</v>
      </c>
      <c r="G96" s="72">
        <v>213.95</v>
      </c>
      <c r="H96" s="72">
        <v>0.16</v>
      </c>
      <c r="I96" s="72">
        <v>21.43</v>
      </c>
      <c r="J96" s="72">
        <v>0.12</v>
      </c>
      <c r="K96" s="72">
        <v>45.56</v>
      </c>
      <c r="L96" s="72">
        <v>42.19</v>
      </c>
      <c r="M96" s="72">
        <v>103.59</v>
      </c>
      <c r="N96" s="72">
        <v>1.18</v>
      </c>
    </row>
    <row r="97" spans="1:14" x14ac:dyDescent="0.2">
      <c r="A97" s="76"/>
      <c r="B97" s="76"/>
      <c r="C97" s="73"/>
      <c r="D97" s="73"/>
      <c r="E97" s="73"/>
      <c r="F97" s="73"/>
      <c r="G97" s="73"/>
      <c r="H97" s="73"/>
      <c r="I97" s="73"/>
      <c r="J97" s="73"/>
      <c r="K97" s="73"/>
      <c r="L97" s="73"/>
      <c r="M97" s="73"/>
      <c r="N97" s="73"/>
    </row>
    <row r="98" spans="1:14" x14ac:dyDescent="0.2">
      <c r="A98" s="75">
        <v>376</v>
      </c>
      <c r="B98" s="75" t="s">
        <v>14</v>
      </c>
      <c r="C98" s="72">
        <v>200</v>
      </c>
      <c r="D98" s="72">
        <v>0.2</v>
      </c>
      <c r="E98" s="72">
        <v>5.7000000000000002E-2</v>
      </c>
      <c r="F98" s="72">
        <v>15.1</v>
      </c>
      <c r="G98" s="72">
        <v>61.3</v>
      </c>
      <c r="H98" s="72">
        <v>0</v>
      </c>
      <c r="I98" s="72">
        <v>0</v>
      </c>
      <c r="J98" s="72">
        <v>0</v>
      </c>
      <c r="K98" s="72">
        <v>6</v>
      </c>
      <c r="L98" s="72">
        <v>0</v>
      </c>
      <c r="M98" s="72">
        <v>0</v>
      </c>
      <c r="N98" s="72">
        <v>0.4</v>
      </c>
    </row>
    <row r="99" spans="1:14" x14ac:dyDescent="0.2">
      <c r="A99" s="76"/>
      <c r="B99" s="76"/>
      <c r="C99" s="73"/>
      <c r="D99" s="73"/>
      <c r="E99" s="73"/>
      <c r="F99" s="73"/>
      <c r="G99" s="73"/>
      <c r="H99" s="73"/>
      <c r="I99" s="73"/>
      <c r="J99" s="73"/>
      <c r="K99" s="73"/>
      <c r="L99" s="73"/>
      <c r="M99" s="73"/>
      <c r="N99" s="73"/>
    </row>
    <row r="100" spans="1:14" x14ac:dyDescent="0.2">
      <c r="A100" s="16"/>
      <c r="B100" s="17" t="s">
        <v>42</v>
      </c>
      <c r="C100" s="16">
        <v>55</v>
      </c>
      <c r="D100" s="16">
        <v>4.55</v>
      </c>
      <c r="E100" s="16">
        <v>1.6</v>
      </c>
      <c r="F100" s="16">
        <v>24.6</v>
      </c>
      <c r="G100" s="16">
        <v>132</v>
      </c>
      <c r="H100" s="16">
        <v>0.11</v>
      </c>
      <c r="I100" s="16">
        <v>0</v>
      </c>
      <c r="J100" s="16">
        <v>0</v>
      </c>
      <c r="K100" s="16">
        <v>20</v>
      </c>
      <c r="L100" s="16">
        <v>14</v>
      </c>
      <c r="M100" s="16">
        <v>65</v>
      </c>
      <c r="N100" s="16">
        <v>1.1000000000000001</v>
      </c>
    </row>
    <row r="101" spans="1:14" x14ac:dyDescent="0.2">
      <c r="A101" s="16"/>
      <c r="B101" s="17" t="s">
        <v>76</v>
      </c>
      <c r="C101" s="16">
        <v>55</v>
      </c>
      <c r="D101" s="16">
        <v>3.71</v>
      </c>
      <c r="E101" s="16">
        <v>0.7</v>
      </c>
      <c r="F101" s="16">
        <v>21.87</v>
      </c>
      <c r="G101" s="16">
        <v>110.5</v>
      </c>
      <c r="H101" s="16">
        <v>0</v>
      </c>
      <c r="I101" s="16">
        <v>0</v>
      </c>
      <c r="J101" s="16">
        <v>0</v>
      </c>
      <c r="K101" s="16">
        <v>5.8</v>
      </c>
      <c r="L101" s="16">
        <v>4</v>
      </c>
      <c r="M101" s="16">
        <v>18</v>
      </c>
      <c r="N101" s="16">
        <v>0.4</v>
      </c>
    </row>
    <row r="102" spans="1:14" x14ac:dyDescent="0.2">
      <c r="A102" s="33"/>
      <c r="B102" s="34" t="s">
        <v>16</v>
      </c>
      <c r="C102" s="35"/>
      <c r="D102" s="35">
        <f>D89+D92+D93+D95+D96+D98+D100+D101+D91</f>
        <v>58.499999999999993</v>
      </c>
      <c r="E102" s="35">
        <f t="shared" ref="E102:N102" si="7">E89+E92+E93+E95+E96+E98+E100+E101+E91</f>
        <v>64.034000000000006</v>
      </c>
      <c r="F102" s="35">
        <f t="shared" si="7"/>
        <v>240.65</v>
      </c>
      <c r="G102" s="35">
        <f t="shared" si="7"/>
        <v>1716.5699999999997</v>
      </c>
      <c r="H102" s="35">
        <f t="shared" si="7"/>
        <v>0.63</v>
      </c>
      <c r="I102" s="35">
        <f t="shared" si="7"/>
        <v>38.08</v>
      </c>
      <c r="J102" s="35">
        <f t="shared" si="7"/>
        <v>0.19</v>
      </c>
      <c r="K102" s="35">
        <f t="shared" si="7"/>
        <v>405.74000000000007</v>
      </c>
      <c r="L102" s="35">
        <f t="shared" si="7"/>
        <v>148.13</v>
      </c>
      <c r="M102" s="35">
        <f t="shared" si="7"/>
        <v>573.72</v>
      </c>
      <c r="N102" s="35">
        <f t="shared" si="7"/>
        <v>33.499999999999993</v>
      </c>
    </row>
    <row r="104" spans="1:14" x14ac:dyDescent="0.2">
      <c r="B104" s="43" t="s">
        <v>31</v>
      </c>
    </row>
    <row r="105" spans="1:14" ht="12.75" customHeight="1" x14ac:dyDescent="0.2">
      <c r="B105" s="74" t="s">
        <v>87</v>
      </c>
      <c r="C105" s="74"/>
    </row>
    <row r="106" spans="1:14" x14ac:dyDescent="0.2">
      <c r="A106" s="79" t="s">
        <v>0</v>
      </c>
      <c r="B106" s="80" t="s">
        <v>1</v>
      </c>
      <c r="C106" s="81" t="s">
        <v>21</v>
      </c>
      <c r="D106" s="81" t="s">
        <v>6</v>
      </c>
      <c r="E106" s="81"/>
      <c r="F106" s="81"/>
      <c r="G106" s="81" t="s">
        <v>2</v>
      </c>
      <c r="H106" s="77" t="s">
        <v>3</v>
      </c>
      <c r="I106" s="77"/>
      <c r="J106" s="77"/>
      <c r="K106" s="78" t="s">
        <v>4</v>
      </c>
      <c r="L106" s="78"/>
      <c r="M106" s="78"/>
      <c r="N106" s="78"/>
    </row>
    <row r="107" spans="1:14" ht="25.5" x14ac:dyDescent="0.2">
      <c r="A107" s="79"/>
      <c r="B107" s="80"/>
      <c r="C107" s="81"/>
      <c r="D107" s="45" t="s">
        <v>7</v>
      </c>
      <c r="E107" s="45" t="s">
        <v>5</v>
      </c>
      <c r="F107" s="45" t="s">
        <v>8</v>
      </c>
      <c r="G107" s="81"/>
      <c r="H107" s="46" t="s">
        <v>9</v>
      </c>
      <c r="I107" s="46" t="s">
        <v>22</v>
      </c>
      <c r="J107" s="46" t="s">
        <v>23</v>
      </c>
      <c r="K107" s="46" t="s">
        <v>10</v>
      </c>
      <c r="L107" s="46" t="s">
        <v>25</v>
      </c>
      <c r="M107" s="46" t="s">
        <v>24</v>
      </c>
      <c r="N107" s="46" t="s">
        <v>11</v>
      </c>
    </row>
    <row r="108" spans="1:14" x14ac:dyDescent="0.2">
      <c r="A108" s="23"/>
      <c r="B108" s="24" t="s">
        <v>13</v>
      </c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</row>
    <row r="109" spans="1:14" x14ac:dyDescent="0.2">
      <c r="A109" s="42">
        <v>182</v>
      </c>
      <c r="B109" s="17" t="s">
        <v>81</v>
      </c>
      <c r="C109" s="16" t="s">
        <v>40</v>
      </c>
      <c r="D109" s="16">
        <v>7.84</v>
      </c>
      <c r="E109" s="16">
        <v>13.54</v>
      </c>
      <c r="F109" s="16">
        <v>67.91</v>
      </c>
      <c r="G109" s="16">
        <v>427.48</v>
      </c>
      <c r="H109" s="16">
        <v>0.09</v>
      </c>
      <c r="I109" s="16">
        <v>0.27</v>
      </c>
      <c r="J109" s="16">
        <v>56.3</v>
      </c>
      <c r="K109" s="16">
        <v>110</v>
      </c>
      <c r="L109" s="16">
        <v>46</v>
      </c>
      <c r="M109" s="16">
        <v>226</v>
      </c>
      <c r="N109" s="16">
        <v>0.78</v>
      </c>
    </row>
    <row r="110" spans="1:14" x14ac:dyDescent="0.2">
      <c r="A110" s="70">
        <v>382</v>
      </c>
      <c r="B110" s="70" t="s">
        <v>61</v>
      </c>
      <c r="C110" s="67">
        <v>200</v>
      </c>
      <c r="D110" s="67">
        <v>1.9</v>
      </c>
      <c r="E110" s="67">
        <v>1.7</v>
      </c>
      <c r="F110" s="67">
        <v>25</v>
      </c>
      <c r="G110" s="67">
        <v>121.57</v>
      </c>
      <c r="H110" s="67">
        <v>0.04</v>
      </c>
      <c r="I110" s="67">
        <v>1.3</v>
      </c>
      <c r="J110" s="67">
        <v>0.01</v>
      </c>
      <c r="K110" s="67">
        <v>122</v>
      </c>
      <c r="L110" s="67">
        <v>90</v>
      </c>
      <c r="M110" s="67">
        <v>14</v>
      </c>
      <c r="N110" s="67">
        <v>0.56000000000000005</v>
      </c>
    </row>
    <row r="111" spans="1:14" x14ac:dyDescent="0.2">
      <c r="A111" s="71"/>
      <c r="B111" s="71"/>
      <c r="C111" s="68"/>
      <c r="D111" s="68"/>
      <c r="E111" s="68"/>
      <c r="F111" s="68"/>
      <c r="G111" s="68"/>
      <c r="H111" s="68"/>
      <c r="I111" s="68"/>
      <c r="J111" s="68"/>
      <c r="K111" s="68"/>
      <c r="L111" s="68"/>
      <c r="M111" s="68"/>
      <c r="N111" s="68"/>
    </row>
    <row r="112" spans="1:14" x14ac:dyDescent="0.2">
      <c r="A112" s="17"/>
      <c r="B112" s="17" t="s">
        <v>42</v>
      </c>
      <c r="C112" s="16">
        <v>55</v>
      </c>
      <c r="D112" s="16">
        <v>4.55</v>
      </c>
      <c r="E112" s="16">
        <v>1.6</v>
      </c>
      <c r="F112" s="16">
        <v>24.6</v>
      </c>
      <c r="G112" s="16">
        <v>132</v>
      </c>
      <c r="H112" s="16">
        <v>0.11</v>
      </c>
      <c r="I112" s="16">
        <v>0</v>
      </c>
      <c r="J112" s="16">
        <v>0</v>
      </c>
      <c r="K112" s="16">
        <v>20</v>
      </c>
      <c r="L112" s="16">
        <v>14</v>
      </c>
      <c r="M112" s="16">
        <v>65</v>
      </c>
      <c r="N112" s="16">
        <v>1.1000000000000001</v>
      </c>
    </row>
    <row r="113" spans="1:14" ht="15.75" x14ac:dyDescent="0.25">
      <c r="A113" s="26"/>
      <c r="B113" s="27" t="s">
        <v>65</v>
      </c>
      <c r="C113" s="35"/>
      <c r="D113" s="35">
        <f>SUM(D108:D112)</f>
        <v>14.29</v>
      </c>
      <c r="E113" s="35">
        <f t="shared" ref="E113:N113" si="8">SUM(E109:E112)</f>
        <v>16.84</v>
      </c>
      <c r="F113" s="35">
        <f t="shared" si="8"/>
        <v>117.50999999999999</v>
      </c>
      <c r="G113" s="35">
        <f t="shared" si="8"/>
        <v>681.05</v>
      </c>
      <c r="H113" s="35">
        <f t="shared" si="8"/>
        <v>0.24</v>
      </c>
      <c r="I113" s="35">
        <f t="shared" si="8"/>
        <v>1.57</v>
      </c>
      <c r="J113" s="35">
        <f t="shared" si="8"/>
        <v>56.309999999999995</v>
      </c>
      <c r="K113" s="35">
        <f t="shared" si="8"/>
        <v>252</v>
      </c>
      <c r="L113" s="35">
        <f t="shared" si="8"/>
        <v>150</v>
      </c>
      <c r="M113" s="35">
        <f t="shared" si="8"/>
        <v>305</v>
      </c>
      <c r="N113" s="35">
        <f t="shared" si="8"/>
        <v>2.4400000000000004</v>
      </c>
    </row>
    <row r="114" spans="1:14" x14ac:dyDescent="0.2">
      <c r="A114" s="29"/>
      <c r="B114" s="30" t="s">
        <v>15</v>
      </c>
      <c r="C114" s="31"/>
      <c r="D114" s="25"/>
      <c r="E114" s="25"/>
      <c r="F114" s="25"/>
      <c r="G114" s="25"/>
      <c r="H114" s="25"/>
      <c r="I114" s="25"/>
      <c r="J114" s="25"/>
      <c r="K114" s="25"/>
      <c r="L114" s="32"/>
      <c r="M114" s="33"/>
      <c r="N114" s="33"/>
    </row>
    <row r="115" spans="1:14" x14ac:dyDescent="0.2">
      <c r="A115" s="17">
        <v>88</v>
      </c>
      <c r="B115" s="17" t="s">
        <v>64</v>
      </c>
      <c r="C115" s="16" t="s">
        <v>63</v>
      </c>
      <c r="D115" s="16">
        <v>6.65</v>
      </c>
      <c r="E115" s="16">
        <v>7.05</v>
      </c>
      <c r="F115" s="16">
        <v>6.98</v>
      </c>
      <c r="G115" s="16">
        <v>161.80000000000001</v>
      </c>
      <c r="H115" s="16">
        <v>0.06</v>
      </c>
      <c r="I115" s="16">
        <v>18.46</v>
      </c>
      <c r="J115" s="16">
        <v>0</v>
      </c>
      <c r="K115" s="16">
        <v>43.33</v>
      </c>
      <c r="L115" s="16">
        <v>22.25</v>
      </c>
      <c r="M115" s="16">
        <v>47.63</v>
      </c>
      <c r="N115" s="16">
        <v>0.8</v>
      </c>
    </row>
    <row r="116" spans="1:14" x14ac:dyDescent="0.2">
      <c r="A116" s="70">
        <v>281</v>
      </c>
      <c r="B116" s="70" t="s">
        <v>55</v>
      </c>
      <c r="C116" s="67">
        <v>100</v>
      </c>
      <c r="D116" s="67">
        <v>11.9</v>
      </c>
      <c r="E116" s="67">
        <v>25</v>
      </c>
      <c r="F116" s="67">
        <v>13.8</v>
      </c>
      <c r="G116" s="67">
        <v>307</v>
      </c>
      <c r="H116" s="67">
        <v>0.1</v>
      </c>
      <c r="I116" s="67">
        <v>0.15</v>
      </c>
      <c r="J116" s="67">
        <v>28.75</v>
      </c>
      <c r="K116" s="67">
        <v>43.75</v>
      </c>
      <c r="L116" s="67">
        <v>116.38</v>
      </c>
      <c r="M116" s="67">
        <v>32.130000000000003</v>
      </c>
      <c r="N116" s="67">
        <v>1.5</v>
      </c>
    </row>
    <row r="117" spans="1:14" x14ac:dyDescent="0.2">
      <c r="A117" s="76"/>
      <c r="B117" s="76"/>
      <c r="C117" s="73"/>
      <c r="D117" s="73"/>
      <c r="E117" s="73"/>
      <c r="F117" s="73"/>
      <c r="G117" s="73"/>
      <c r="H117" s="73"/>
      <c r="I117" s="73"/>
      <c r="J117" s="73"/>
      <c r="K117" s="73"/>
      <c r="L117" s="73"/>
      <c r="M117" s="73"/>
      <c r="N117" s="73"/>
    </row>
    <row r="118" spans="1:14" x14ac:dyDescent="0.2">
      <c r="A118" s="75">
        <v>309</v>
      </c>
      <c r="B118" s="75" t="s">
        <v>56</v>
      </c>
      <c r="C118" s="72" t="s">
        <v>50</v>
      </c>
      <c r="D118" s="72">
        <v>7.36</v>
      </c>
      <c r="E118" s="72">
        <v>7.06</v>
      </c>
      <c r="F118" s="72">
        <v>47.16</v>
      </c>
      <c r="G118" s="72">
        <v>281.45999999999998</v>
      </c>
      <c r="H118" s="72">
        <v>0.16</v>
      </c>
      <c r="I118" s="72">
        <v>21.43</v>
      </c>
      <c r="J118" s="72">
        <v>0.12</v>
      </c>
      <c r="K118" s="72">
        <v>45.56</v>
      </c>
      <c r="L118" s="72">
        <v>42.19</v>
      </c>
      <c r="M118" s="72">
        <v>103.59</v>
      </c>
      <c r="N118" s="72">
        <v>1.18</v>
      </c>
    </row>
    <row r="119" spans="1:14" ht="13.5" thickBot="1" x14ac:dyDescent="0.25">
      <c r="A119" s="76"/>
      <c r="B119" s="76"/>
      <c r="C119" s="73"/>
      <c r="D119" s="73"/>
      <c r="E119" s="73"/>
      <c r="F119" s="73"/>
      <c r="G119" s="73"/>
      <c r="H119" s="73"/>
      <c r="I119" s="73"/>
      <c r="J119" s="73"/>
      <c r="K119" s="73"/>
      <c r="L119" s="73"/>
      <c r="M119" s="73"/>
      <c r="N119" s="73"/>
    </row>
    <row r="120" spans="1:14" ht="13.5" thickBot="1" x14ac:dyDescent="0.25">
      <c r="A120" s="37">
        <v>859</v>
      </c>
      <c r="B120" s="51" t="s">
        <v>75</v>
      </c>
      <c r="C120" s="38">
        <v>200</v>
      </c>
      <c r="D120" s="52">
        <v>0.2</v>
      </c>
      <c r="E120" s="52">
        <v>0.06</v>
      </c>
      <c r="F120" s="52">
        <v>15.02</v>
      </c>
      <c r="G120" s="52">
        <v>61.8</v>
      </c>
      <c r="H120" s="52">
        <v>0.02</v>
      </c>
      <c r="I120" s="52">
        <v>0</v>
      </c>
      <c r="J120" s="52">
        <v>0</v>
      </c>
      <c r="K120" s="52">
        <v>12</v>
      </c>
      <c r="L120" s="52">
        <v>0</v>
      </c>
      <c r="M120" s="52">
        <v>2.4</v>
      </c>
      <c r="N120" s="52">
        <v>0.8</v>
      </c>
    </row>
    <row r="121" spans="1:14" x14ac:dyDescent="0.2">
      <c r="A121" s="16"/>
      <c r="B121" s="17" t="s">
        <v>42</v>
      </c>
      <c r="C121" s="16">
        <v>55</v>
      </c>
      <c r="D121" s="16">
        <v>4.55</v>
      </c>
      <c r="E121" s="16">
        <v>1.6</v>
      </c>
      <c r="F121" s="16">
        <v>24.6</v>
      </c>
      <c r="G121" s="16">
        <v>132</v>
      </c>
      <c r="H121" s="16">
        <v>0.11</v>
      </c>
      <c r="I121" s="16">
        <v>0</v>
      </c>
      <c r="J121" s="16">
        <v>0</v>
      </c>
      <c r="K121" s="16">
        <v>20</v>
      </c>
      <c r="L121" s="16">
        <v>14</v>
      </c>
      <c r="M121" s="16">
        <v>65</v>
      </c>
      <c r="N121" s="16">
        <v>1.1000000000000001</v>
      </c>
    </row>
    <row r="122" spans="1:14" x14ac:dyDescent="0.2">
      <c r="A122" s="16"/>
      <c r="B122" s="17" t="s">
        <v>76</v>
      </c>
      <c r="C122" s="16">
        <v>55</v>
      </c>
      <c r="D122" s="16">
        <v>3.71</v>
      </c>
      <c r="E122" s="16">
        <v>0.7</v>
      </c>
      <c r="F122" s="16">
        <v>21.87</v>
      </c>
      <c r="G122" s="16">
        <v>110.5</v>
      </c>
      <c r="H122" s="16">
        <v>0</v>
      </c>
      <c r="I122" s="16">
        <v>0</v>
      </c>
      <c r="J122" s="16">
        <v>0</v>
      </c>
      <c r="K122" s="16">
        <v>5.8</v>
      </c>
      <c r="L122" s="16">
        <v>4</v>
      </c>
      <c r="M122" s="16">
        <v>18</v>
      </c>
      <c r="N122" s="16">
        <v>0.4</v>
      </c>
    </row>
    <row r="123" spans="1:14" ht="18" customHeight="1" x14ac:dyDescent="0.2">
      <c r="A123" s="36"/>
      <c r="B123" s="34" t="s">
        <v>16</v>
      </c>
      <c r="C123" s="28"/>
      <c r="D123" s="35">
        <f>D113+D115+D116+D118+D120+D121+D122</f>
        <v>48.66</v>
      </c>
      <c r="E123" s="35">
        <f t="shared" ref="E123:N123" si="9">E113+E115+E116+E118+E120+E121+E122</f>
        <v>58.310000000000009</v>
      </c>
      <c r="F123" s="35">
        <f t="shared" si="9"/>
        <v>246.94</v>
      </c>
      <c r="G123" s="35">
        <f t="shared" si="9"/>
        <v>1735.61</v>
      </c>
      <c r="H123" s="35">
        <f t="shared" si="9"/>
        <v>0.69000000000000006</v>
      </c>
      <c r="I123" s="35">
        <f t="shared" si="9"/>
        <v>41.61</v>
      </c>
      <c r="J123" s="35">
        <f t="shared" si="9"/>
        <v>85.18</v>
      </c>
      <c r="K123" s="35">
        <f t="shared" si="9"/>
        <v>422.44</v>
      </c>
      <c r="L123" s="35">
        <f t="shared" si="9"/>
        <v>348.82</v>
      </c>
      <c r="M123" s="35">
        <f t="shared" si="9"/>
        <v>573.75</v>
      </c>
      <c r="N123" s="35">
        <f t="shared" si="9"/>
        <v>8.2200000000000006</v>
      </c>
    </row>
    <row r="124" spans="1:14" ht="17.25" customHeight="1" x14ac:dyDescent="0.2">
      <c r="B124" s="43" t="s">
        <v>32</v>
      </c>
    </row>
    <row r="125" spans="1:14" x14ac:dyDescent="0.2">
      <c r="B125" s="43" t="s">
        <v>33</v>
      </c>
    </row>
    <row r="126" spans="1:14" ht="12.75" customHeight="1" x14ac:dyDescent="0.2">
      <c r="B126" s="74" t="s">
        <v>87</v>
      </c>
      <c r="C126" s="74"/>
    </row>
    <row r="127" spans="1:14" x14ac:dyDescent="0.2">
      <c r="A127" s="79" t="s">
        <v>0</v>
      </c>
      <c r="B127" s="80" t="s">
        <v>1</v>
      </c>
      <c r="C127" s="81" t="s">
        <v>21</v>
      </c>
      <c r="D127" s="81" t="s">
        <v>6</v>
      </c>
      <c r="E127" s="81"/>
      <c r="F127" s="81"/>
      <c r="G127" s="81" t="s">
        <v>2</v>
      </c>
      <c r="H127" s="77" t="s">
        <v>3</v>
      </c>
      <c r="I127" s="77"/>
      <c r="J127" s="77"/>
      <c r="K127" s="78" t="s">
        <v>4</v>
      </c>
      <c r="L127" s="78"/>
      <c r="M127" s="78"/>
      <c r="N127" s="78"/>
    </row>
    <row r="128" spans="1:14" ht="25.5" x14ac:dyDescent="0.2">
      <c r="A128" s="79"/>
      <c r="B128" s="80"/>
      <c r="C128" s="81"/>
      <c r="D128" s="45" t="s">
        <v>7</v>
      </c>
      <c r="E128" s="45" t="s">
        <v>5</v>
      </c>
      <c r="F128" s="45" t="s">
        <v>8</v>
      </c>
      <c r="G128" s="81"/>
      <c r="H128" s="46" t="s">
        <v>9</v>
      </c>
      <c r="I128" s="46" t="s">
        <v>22</v>
      </c>
      <c r="J128" s="46" t="s">
        <v>23</v>
      </c>
      <c r="K128" s="46" t="s">
        <v>10</v>
      </c>
      <c r="L128" s="46" t="s">
        <v>25</v>
      </c>
      <c r="M128" s="46" t="s">
        <v>24</v>
      </c>
      <c r="N128" s="46" t="s">
        <v>11</v>
      </c>
    </row>
    <row r="129" spans="1:14" x14ac:dyDescent="0.2">
      <c r="A129" s="23"/>
      <c r="B129" s="24" t="s">
        <v>13</v>
      </c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</row>
    <row r="130" spans="1:14" ht="12.75" customHeight="1" x14ac:dyDescent="0.2">
      <c r="A130" s="67">
        <v>401</v>
      </c>
      <c r="B130" s="70" t="s">
        <v>82</v>
      </c>
      <c r="C130" s="67" t="s">
        <v>48</v>
      </c>
      <c r="D130" s="67">
        <v>13.95</v>
      </c>
      <c r="E130" s="67">
        <v>18.600000000000001</v>
      </c>
      <c r="F130" s="67">
        <v>74.180000000000007</v>
      </c>
      <c r="G130" s="67">
        <v>402.2</v>
      </c>
      <c r="H130" s="67">
        <v>0.3</v>
      </c>
      <c r="I130" s="67">
        <v>1.25</v>
      </c>
      <c r="J130" s="67">
        <v>31.2</v>
      </c>
      <c r="K130" s="67">
        <v>146.80000000000001</v>
      </c>
      <c r="L130" s="67">
        <v>218.9</v>
      </c>
      <c r="M130" s="67">
        <v>58.2</v>
      </c>
      <c r="N130" s="67">
        <v>2.38</v>
      </c>
    </row>
    <row r="131" spans="1:14" x14ac:dyDescent="0.2">
      <c r="A131" s="73"/>
      <c r="B131" s="76"/>
      <c r="C131" s="73"/>
      <c r="D131" s="73"/>
      <c r="E131" s="73"/>
      <c r="F131" s="73"/>
      <c r="G131" s="73"/>
      <c r="H131" s="73"/>
      <c r="I131" s="73"/>
      <c r="J131" s="73"/>
      <c r="K131" s="73"/>
      <c r="L131" s="73"/>
      <c r="M131" s="73"/>
      <c r="N131" s="73"/>
    </row>
    <row r="132" spans="1:14" x14ac:dyDescent="0.2">
      <c r="A132" s="72">
        <v>376</v>
      </c>
      <c r="B132" s="75" t="s">
        <v>14</v>
      </c>
      <c r="C132" s="72">
        <v>200</v>
      </c>
      <c r="D132" s="72">
        <v>0.2</v>
      </c>
      <c r="E132" s="72">
        <v>5.7000000000000002E-2</v>
      </c>
      <c r="F132" s="72">
        <v>15.1</v>
      </c>
      <c r="G132" s="72">
        <v>61.3</v>
      </c>
      <c r="H132" s="72">
        <v>0</v>
      </c>
      <c r="I132" s="72">
        <v>0</v>
      </c>
      <c r="J132" s="72">
        <v>0</v>
      </c>
      <c r="K132" s="72">
        <v>6</v>
      </c>
      <c r="L132" s="72">
        <v>0</v>
      </c>
      <c r="M132" s="72">
        <v>0</v>
      </c>
      <c r="N132" s="72">
        <v>0.4</v>
      </c>
    </row>
    <row r="133" spans="1:14" x14ac:dyDescent="0.2">
      <c r="A133" s="73"/>
      <c r="B133" s="76"/>
      <c r="C133" s="73"/>
      <c r="D133" s="73"/>
      <c r="E133" s="73"/>
      <c r="F133" s="73"/>
      <c r="G133" s="73"/>
      <c r="H133" s="73"/>
      <c r="I133" s="73"/>
      <c r="J133" s="73"/>
      <c r="K133" s="73"/>
      <c r="L133" s="73"/>
      <c r="M133" s="73"/>
      <c r="N133" s="73"/>
    </row>
    <row r="134" spans="1:14" x14ac:dyDescent="0.2">
      <c r="A134" s="75"/>
      <c r="B134" s="75" t="s">
        <v>20</v>
      </c>
      <c r="C134" s="72">
        <v>200</v>
      </c>
      <c r="D134" s="72">
        <v>0.13</v>
      </c>
      <c r="E134" s="72">
        <v>0.23</v>
      </c>
      <c r="F134" s="72">
        <v>24.49</v>
      </c>
      <c r="G134" s="72">
        <v>99</v>
      </c>
      <c r="H134" s="72">
        <v>0</v>
      </c>
      <c r="I134" s="72">
        <v>0</v>
      </c>
      <c r="J134" s="72">
        <v>0</v>
      </c>
      <c r="K134" s="72">
        <v>6</v>
      </c>
      <c r="L134" s="72">
        <v>0</v>
      </c>
      <c r="M134" s="72">
        <v>0</v>
      </c>
      <c r="N134" s="72">
        <v>0.4</v>
      </c>
    </row>
    <row r="135" spans="1:14" x14ac:dyDescent="0.2">
      <c r="A135" s="76"/>
      <c r="B135" s="76"/>
      <c r="C135" s="73"/>
      <c r="D135" s="73"/>
      <c r="E135" s="73"/>
      <c r="F135" s="73"/>
      <c r="G135" s="73"/>
      <c r="H135" s="73"/>
      <c r="I135" s="73"/>
      <c r="J135" s="73"/>
      <c r="K135" s="73"/>
      <c r="L135" s="73"/>
      <c r="M135" s="73"/>
      <c r="N135" s="73"/>
    </row>
    <row r="136" spans="1:14" ht="15.75" x14ac:dyDescent="0.25">
      <c r="A136" s="26"/>
      <c r="B136" s="34" t="s">
        <v>65</v>
      </c>
      <c r="C136" s="35"/>
      <c r="D136" s="35">
        <f>SUM(D129:D135)</f>
        <v>14.28</v>
      </c>
      <c r="E136" s="35">
        <f t="shared" ref="E136:N136" si="10">SUM(E130:E135)</f>
        <v>18.887</v>
      </c>
      <c r="F136" s="35">
        <f t="shared" si="10"/>
        <v>113.77</v>
      </c>
      <c r="G136" s="35">
        <f t="shared" si="10"/>
        <v>562.5</v>
      </c>
      <c r="H136" s="35">
        <f t="shared" si="10"/>
        <v>0.3</v>
      </c>
      <c r="I136" s="35">
        <f t="shared" si="10"/>
        <v>1.25</v>
      </c>
      <c r="J136" s="35">
        <f t="shared" si="10"/>
        <v>31.2</v>
      </c>
      <c r="K136" s="35">
        <f t="shared" si="10"/>
        <v>158.80000000000001</v>
      </c>
      <c r="L136" s="35">
        <f t="shared" si="10"/>
        <v>218.9</v>
      </c>
      <c r="M136" s="35">
        <f t="shared" si="10"/>
        <v>58.2</v>
      </c>
      <c r="N136" s="35">
        <f t="shared" si="10"/>
        <v>3.1799999999999997</v>
      </c>
    </row>
    <row r="137" spans="1:14" x14ac:dyDescent="0.2">
      <c r="A137" s="29"/>
      <c r="B137" s="30" t="s">
        <v>15</v>
      </c>
      <c r="C137" s="31"/>
      <c r="D137" s="25"/>
      <c r="E137" s="25"/>
      <c r="F137" s="25"/>
      <c r="G137" s="25"/>
      <c r="H137" s="25"/>
      <c r="I137" s="25"/>
      <c r="J137" s="25"/>
      <c r="K137" s="25"/>
      <c r="L137" s="32"/>
      <c r="M137" s="33"/>
      <c r="N137" s="33"/>
    </row>
    <row r="138" spans="1:14" x14ac:dyDescent="0.2">
      <c r="A138" s="17">
        <v>97</v>
      </c>
      <c r="B138" s="17" t="s">
        <v>83</v>
      </c>
      <c r="C138" s="16">
        <v>100</v>
      </c>
      <c r="D138" s="16">
        <v>3.6</v>
      </c>
      <c r="E138" s="16">
        <v>0.8</v>
      </c>
      <c r="F138" s="16">
        <v>9.4</v>
      </c>
      <c r="G138" s="16">
        <v>53.8</v>
      </c>
      <c r="H138" s="16">
        <v>0.15</v>
      </c>
      <c r="I138" s="16">
        <v>12.34</v>
      </c>
      <c r="J138" s="16">
        <v>4.95</v>
      </c>
      <c r="K138" s="16">
        <v>0.21</v>
      </c>
      <c r="L138" s="16">
        <v>31.9</v>
      </c>
      <c r="M138" s="16">
        <v>129.96</v>
      </c>
      <c r="N138" s="16">
        <v>40.01</v>
      </c>
    </row>
    <row r="139" spans="1:14" ht="25.5" x14ac:dyDescent="0.2">
      <c r="A139" s="17">
        <v>111</v>
      </c>
      <c r="B139" s="17" t="s">
        <v>66</v>
      </c>
      <c r="C139" s="16" t="s">
        <v>63</v>
      </c>
      <c r="D139" s="16">
        <v>2.69</v>
      </c>
      <c r="E139" s="16">
        <v>2.84</v>
      </c>
      <c r="F139" s="16">
        <v>17.14</v>
      </c>
      <c r="G139" s="16">
        <v>104.75</v>
      </c>
      <c r="H139" s="16">
        <v>0.11</v>
      </c>
      <c r="I139" s="16">
        <v>8.25</v>
      </c>
      <c r="J139" s="16">
        <v>0</v>
      </c>
      <c r="K139" s="16">
        <v>0.1</v>
      </c>
      <c r="L139" s="16">
        <v>24.6</v>
      </c>
      <c r="M139" s="16">
        <v>66.650000000000006</v>
      </c>
      <c r="N139" s="16">
        <v>27</v>
      </c>
    </row>
    <row r="140" spans="1:14" x14ac:dyDescent="0.2">
      <c r="A140" s="70">
        <v>281</v>
      </c>
      <c r="B140" s="70" t="s">
        <v>45</v>
      </c>
      <c r="C140" s="67">
        <v>100</v>
      </c>
      <c r="D140" s="67">
        <v>11.9</v>
      </c>
      <c r="E140" s="67">
        <v>25</v>
      </c>
      <c r="F140" s="67">
        <v>13.8</v>
      </c>
      <c r="G140" s="67">
        <v>307</v>
      </c>
      <c r="H140" s="67">
        <v>0.1</v>
      </c>
      <c r="I140" s="67">
        <v>0.15</v>
      </c>
      <c r="J140" s="67">
        <v>28.75</v>
      </c>
      <c r="K140" s="67">
        <v>43.75</v>
      </c>
      <c r="L140" s="67">
        <v>32.130000000000003</v>
      </c>
      <c r="M140" s="67">
        <v>116.38</v>
      </c>
      <c r="N140" s="67">
        <v>1.5</v>
      </c>
    </row>
    <row r="141" spans="1:14" x14ac:dyDescent="0.2">
      <c r="A141" s="83"/>
      <c r="B141" s="83"/>
      <c r="C141" s="82"/>
      <c r="D141" s="82"/>
      <c r="E141" s="82"/>
      <c r="F141" s="82"/>
      <c r="G141" s="82"/>
      <c r="H141" s="82"/>
      <c r="I141" s="82"/>
      <c r="J141" s="82"/>
      <c r="K141" s="82"/>
      <c r="L141" s="82"/>
      <c r="M141" s="82"/>
      <c r="N141" s="82"/>
    </row>
    <row r="142" spans="1:14" x14ac:dyDescent="0.2">
      <c r="A142" s="71"/>
      <c r="B142" s="71"/>
      <c r="C142" s="68"/>
      <c r="D142" s="68"/>
      <c r="E142" s="68"/>
      <c r="F142" s="68"/>
      <c r="G142" s="68"/>
      <c r="H142" s="68"/>
      <c r="I142" s="68"/>
      <c r="J142" s="68"/>
      <c r="K142" s="68"/>
      <c r="L142" s="68"/>
      <c r="M142" s="68"/>
      <c r="N142" s="68"/>
    </row>
    <row r="143" spans="1:14" x14ac:dyDescent="0.2">
      <c r="A143" s="72">
        <v>312</v>
      </c>
      <c r="B143" s="75" t="s">
        <v>49</v>
      </c>
      <c r="C143" s="72" t="s">
        <v>50</v>
      </c>
      <c r="D143" s="72">
        <v>4.26</v>
      </c>
      <c r="E143" s="72">
        <v>8.08</v>
      </c>
      <c r="F143" s="72">
        <v>31.06</v>
      </c>
      <c r="G143" s="72">
        <v>213.95</v>
      </c>
      <c r="H143" s="72">
        <v>0.16</v>
      </c>
      <c r="I143" s="72">
        <v>21.43</v>
      </c>
      <c r="J143" s="72">
        <v>0.12</v>
      </c>
      <c r="K143" s="72">
        <v>45.56</v>
      </c>
      <c r="L143" s="72">
        <v>42.19</v>
      </c>
      <c r="M143" s="72">
        <v>103.59</v>
      </c>
      <c r="N143" s="72">
        <v>1.18</v>
      </c>
    </row>
    <row r="144" spans="1:14" x14ac:dyDescent="0.2">
      <c r="A144" s="73"/>
      <c r="B144" s="76"/>
      <c r="C144" s="73"/>
      <c r="D144" s="73"/>
      <c r="E144" s="73"/>
      <c r="F144" s="73"/>
      <c r="G144" s="73"/>
      <c r="H144" s="73"/>
      <c r="I144" s="73"/>
      <c r="J144" s="73"/>
      <c r="K144" s="73"/>
      <c r="L144" s="73"/>
      <c r="M144" s="73"/>
      <c r="N144" s="73"/>
    </row>
    <row r="145" spans="1:14" x14ac:dyDescent="0.2">
      <c r="A145" s="72">
        <v>346</v>
      </c>
      <c r="B145" s="75" t="s">
        <v>58</v>
      </c>
      <c r="C145" s="72">
        <v>200</v>
      </c>
      <c r="D145" s="72">
        <v>0.2</v>
      </c>
      <c r="E145" s="72">
        <v>0.06</v>
      </c>
      <c r="F145" s="72">
        <v>15.02</v>
      </c>
      <c r="G145" s="72">
        <v>61.8</v>
      </c>
      <c r="H145" s="72">
        <v>0.02</v>
      </c>
      <c r="I145" s="72">
        <v>0</v>
      </c>
      <c r="J145" s="72">
        <v>0</v>
      </c>
      <c r="K145" s="72">
        <v>12</v>
      </c>
      <c r="L145" s="72">
        <v>2.4</v>
      </c>
      <c r="M145" s="72">
        <v>0</v>
      </c>
      <c r="N145" s="72">
        <v>0.8</v>
      </c>
    </row>
    <row r="146" spans="1:14" x14ac:dyDescent="0.2">
      <c r="A146" s="73"/>
      <c r="B146" s="76"/>
      <c r="C146" s="73"/>
      <c r="D146" s="73"/>
      <c r="E146" s="73"/>
      <c r="F146" s="73"/>
      <c r="G146" s="73"/>
      <c r="H146" s="73"/>
      <c r="I146" s="73"/>
      <c r="J146" s="73"/>
      <c r="K146" s="73"/>
      <c r="L146" s="73"/>
      <c r="M146" s="73"/>
      <c r="N146" s="73"/>
    </row>
    <row r="147" spans="1:14" ht="12.75" customHeight="1" x14ac:dyDescent="0.2">
      <c r="A147" s="16"/>
      <c r="B147" s="17" t="s">
        <v>42</v>
      </c>
      <c r="C147" s="16">
        <v>55</v>
      </c>
      <c r="D147" s="16">
        <v>4.55</v>
      </c>
      <c r="E147" s="16">
        <v>1.6</v>
      </c>
      <c r="F147" s="16">
        <v>24.6</v>
      </c>
      <c r="G147" s="16">
        <v>132</v>
      </c>
      <c r="H147" s="16">
        <v>0.11</v>
      </c>
      <c r="I147" s="16">
        <v>0</v>
      </c>
      <c r="J147" s="16">
        <v>0</v>
      </c>
      <c r="K147" s="16">
        <v>20</v>
      </c>
      <c r="L147" s="16">
        <v>14</v>
      </c>
      <c r="M147" s="16">
        <v>65</v>
      </c>
      <c r="N147" s="16">
        <v>1.1000000000000001</v>
      </c>
    </row>
    <row r="148" spans="1:14" x14ac:dyDescent="0.2">
      <c r="A148" s="16"/>
      <c r="B148" s="17" t="s">
        <v>76</v>
      </c>
      <c r="C148" s="16">
        <v>55</v>
      </c>
      <c r="D148" s="16">
        <v>3.71</v>
      </c>
      <c r="E148" s="16">
        <v>0.7</v>
      </c>
      <c r="F148" s="16">
        <v>21.87</v>
      </c>
      <c r="G148" s="16">
        <v>110.5</v>
      </c>
      <c r="H148" s="16">
        <v>0</v>
      </c>
      <c r="I148" s="16">
        <v>0</v>
      </c>
      <c r="J148" s="16">
        <v>0</v>
      </c>
      <c r="K148" s="16">
        <v>5.8</v>
      </c>
      <c r="L148" s="16">
        <v>4</v>
      </c>
      <c r="M148" s="16">
        <v>18</v>
      </c>
      <c r="N148" s="16">
        <v>0.4</v>
      </c>
    </row>
    <row r="149" spans="1:14" ht="14.25" x14ac:dyDescent="0.2">
      <c r="A149" s="36"/>
      <c r="B149" s="27" t="s">
        <v>16</v>
      </c>
      <c r="C149" s="28"/>
      <c r="D149" s="35">
        <f>D136+D138+D139+D140+D143+D145+D147+D148</f>
        <v>45.19</v>
      </c>
      <c r="E149" s="35">
        <f t="shared" ref="E149:N149" si="11">E136+E138+E139+E140+E143+E145+E147+E148</f>
        <v>57.967000000000006</v>
      </c>
      <c r="F149" s="35">
        <f t="shared" si="11"/>
        <v>246.66000000000003</v>
      </c>
      <c r="G149" s="35">
        <f t="shared" si="11"/>
        <v>1546.3</v>
      </c>
      <c r="H149" s="35">
        <f t="shared" si="11"/>
        <v>0.95</v>
      </c>
      <c r="I149" s="35">
        <f t="shared" si="11"/>
        <v>43.42</v>
      </c>
      <c r="J149" s="35">
        <f t="shared" si="11"/>
        <v>65.02000000000001</v>
      </c>
      <c r="K149" s="35">
        <f t="shared" si="11"/>
        <v>286.22000000000003</v>
      </c>
      <c r="L149" s="35">
        <f t="shared" si="11"/>
        <v>370.12</v>
      </c>
      <c r="M149" s="35">
        <f t="shared" si="11"/>
        <v>557.78000000000009</v>
      </c>
      <c r="N149" s="35">
        <f t="shared" si="11"/>
        <v>75.17</v>
      </c>
    </row>
    <row r="152" spans="1:14" x14ac:dyDescent="0.2">
      <c r="B152" s="43" t="s">
        <v>34</v>
      </c>
    </row>
    <row r="153" spans="1:14" ht="12.75" customHeight="1" x14ac:dyDescent="0.2">
      <c r="B153" s="74" t="s">
        <v>87</v>
      </c>
      <c r="C153" s="74"/>
    </row>
    <row r="154" spans="1:14" ht="12.75" customHeight="1" x14ac:dyDescent="0.2">
      <c r="A154" s="79" t="s">
        <v>0</v>
      </c>
      <c r="B154" s="80" t="s">
        <v>1</v>
      </c>
      <c r="C154" s="81" t="s">
        <v>21</v>
      </c>
      <c r="D154" s="81" t="s">
        <v>6</v>
      </c>
      <c r="E154" s="81"/>
      <c r="F154" s="81"/>
      <c r="G154" s="81" t="s">
        <v>2</v>
      </c>
      <c r="H154" s="77" t="s">
        <v>3</v>
      </c>
      <c r="I154" s="77"/>
      <c r="J154" s="77"/>
      <c r="K154" s="78" t="s">
        <v>4</v>
      </c>
      <c r="L154" s="78"/>
      <c r="M154" s="78"/>
      <c r="N154" s="78"/>
    </row>
    <row r="155" spans="1:14" ht="25.5" x14ac:dyDescent="0.2">
      <c r="A155" s="79"/>
      <c r="B155" s="80"/>
      <c r="C155" s="81"/>
      <c r="D155" s="45" t="s">
        <v>7</v>
      </c>
      <c r="E155" s="45" t="s">
        <v>5</v>
      </c>
      <c r="F155" s="45" t="s">
        <v>8</v>
      </c>
      <c r="G155" s="81"/>
      <c r="H155" s="46" t="s">
        <v>9</v>
      </c>
      <c r="I155" s="46" t="s">
        <v>22</v>
      </c>
      <c r="J155" s="46" t="s">
        <v>23</v>
      </c>
      <c r="K155" s="46" t="s">
        <v>10</v>
      </c>
      <c r="L155" s="46" t="s">
        <v>25</v>
      </c>
      <c r="M155" s="46" t="s">
        <v>24</v>
      </c>
      <c r="N155" s="46" t="s">
        <v>11</v>
      </c>
    </row>
    <row r="156" spans="1:14" x14ac:dyDescent="0.2">
      <c r="A156" s="23"/>
      <c r="B156" s="24" t="s">
        <v>13</v>
      </c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</row>
    <row r="157" spans="1:14" x14ac:dyDescent="0.2">
      <c r="A157" s="70">
        <v>3</v>
      </c>
      <c r="B157" s="70" t="s">
        <v>38</v>
      </c>
      <c r="C157" s="67" t="s">
        <v>27</v>
      </c>
      <c r="D157" s="67">
        <v>18.3</v>
      </c>
      <c r="E157" s="67">
        <v>13.05</v>
      </c>
      <c r="F157" s="67">
        <v>14.71</v>
      </c>
      <c r="G157" s="67">
        <v>209.86</v>
      </c>
      <c r="H157" s="67">
        <v>0</v>
      </c>
      <c r="I157" s="67">
        <v>0.1</v>
      </c>
      <c r="J157" s="67">
        <v>0</v>
      </c>
      <c r="K157" s="67">
        <v>129</v>
      </c>
      <c r="L157" s="67">
        <v>0</v>
      </c>
      <c r="M157" s="67">
        <v>4.8</v>
      </c>
      <c r="N157" s="67">
        <v>0.19</v>
      </c>
    </row>
    <row r="158" spans="1:14" x14ac:dyDescent="0.2">
      <c r="A158" s="71"/>
      <c r="B158" s="71"/>
      <c r="C158" s="68"/>
      <c r="D158" s="68"/>
      <c r="E158" s="68"/>
      <c r="F158" s="68"/>
      <c r="G158" s="68"/>
      <c r="H158" s="68"/>
      <c r="I158" s="68"/>
      <c r="J158" s="68"/>
      <c r="K158" s="68"/>
      <c r="L158" s="68"/>
      <c r="M158" s="68"/>
      <c r="N158" s="68"/>
    </row>
    <row r="159" spans="1:14" x14ac:dyDescent="0.2">
      <c r="A159" s="70">
        <v>182</v>
      </c>
      <c r="B159" s="70" t="s">
        <v>39</v>
      </c>
      <c r="C159" s="67" t="s">
        <v>40</v>
      </c>
      <c r="D159" s="67">
        <v>11.75</v>
      </c>
      <c r="E159" s="67">
        <v>7.75</v>
      </c>
      <c r="F159" s="67">
        <v>53.25</v>
      </c>
      <c r="G159" s="67">
        <v>317.25</v>
      </c>
      <c r="H159" s="67">
        <v>0.11</v>
      </c>
      <c r="I159" s="67">
        <v>0</v>
      </c>
      <c r="J159" s="67">
        <v>20</v>
      </c>
      <c r="K159" s="67">
        <v>9.4</v>
      </c>
      <c r="L159" s="67">
        <v>111.1</v>
      </c>
      <c r="M159" s="67">
        <v>73.5</v>
      </c>
      <c r="N159" s="67">
        <v>2.4900000000000002</v>
      </c>
    </row>
    <row r="160" spans="1:14" x14ac:dyDescent="0.2">
      <c r="A160" s="71"/>
      <c r="B160" s="71"/>
      <c r="C160" s="68"/>
      <c r="D160" s="68"/>
      <c r="E160" s="68"/>
      <c r="F160" s="68"/>
      <c r="G160" s="68"/>
      <c r="H160" s="68"/>
      <c r="I160" s="68"/>
      <c r="J160" s="68"/>
      <c r="K160" s="68"/>
      <c r="L160" s="68"/>
      <c r="M160" s="68"/>
      <c r="N160" s="68"/>
    </row>
    <row r="161" spans="1:14" ht="12.75" customHeight="1" x14ac:dyDescent="0.2">
      <c r="A161" s="72">
        <v>376</v>
      </c>
      <c r="B161" s="75" t="s">
        <v>14</v>
      </c>
      <c r="C161" s="72">
        <v>200</v>
      </c>
      <c r="D161" s="72">
        <v>0.2</v>
      </c>
      <c r="E161" s="72">
        <v>5.7000000000000002E-2</v>
      </c>
      <c r="F161" s="72">
        <v>15.1</v>
      </c>
      <c r="G161" s="72">
        <v>61.3</v>
      </c>
      <c r="H161" s="72">
        <v>0</v>
      </c>
      <c r="I161" s="72">
        <v>0</v>
      </c>
      <c r="J161" s="72">
        <v>0</v>
      </c>
      <c r="K161" s="72">
        <v>6</v>
      </c>
      <c r="L161" s="72">
        <v>0</v>
      </c>
      <c r="M161" s="72">
        <v>0</v>
      </c>
      <c r="N161" s="72">
        <v>0.4</v>
      </c>
    </row>
    <row r="162" spans="1:14" x14ac:dyDescent="0.2">
      <c r="A162" s="73"/>
      <c r="B162" s="76"/>
      <c r="C162" s="73"/>
      <c r="D162" s="73"/>
      <c r="E162" s="73"/>
      <c r="F162" s="73"/>
      <c r="G162" s="73"/>
      <c r="H162" s="73"/>
      <c r="I162" s="73"/>
      <c r="J162" s="73"/>
      <c r="K162" s="73"/>
      <c r="L162" s="73"/>
      <c r="M162" s="73"/>
      <c r="N162" s="73"/>
    </row>
    <row r="163" spans="1:14" x14ac:dyDescent="0.2">
      <c r="A163" s="70"/>
      <c r="B163" s="70" t="s">
        <v>42</v>
      </c>
      <c r="C163" s="67">
        <v>55</v>
      </c>
      <c r="D163" s="67">
        <v>4.55</v>
      </c>
      <c r="E163" s="67">
        <v>1.6</v>
      </c>
      <c r="F163" s="67">
        <v>24.6</v>
      </c>
      <c r="G163" s="67">
        <v>132</v>
      </c>
      <c r="H163" s="67">
        <v>0.11</v>
      </c>
      <c r="I163" s="67">
        <v>0</v>
      </c>
      <c r="J163" s="67">
        <v>0</v>
      </c>
      <c r="K163" s="72">
        <v>20</v>
      </c>
      <c r="L163" s="72">
        <v>14</v>
      </c>
      <c r="M163" s="72">
        <v>65</v>
      </c>
      <c r="N163" s="72">
        <v>1.1000000000000001</v>
      </c>
    </row>
    <row r="164" spans="1:14" x14ac:dyDescent="0.2">
      <c r="A164" s="76"/>
      <c r="B164" s="71"/>
      <c r="C164" s="68"/>
      <c r="D164" s="68"/>
      <c r="E164" s="68"/>
      <c r="F164" s="68"/>
      <c r="G164" s="68"/>
      <c r="H164" s="68"/>
      <c r="I164" s="68"/>
      <c r="J164" s="68"/>
      <c r="K164" s="73"/>
      <c r="L164" s="73"/>
      <c r="M164" s="73"/>
      <c r="N164" s="73"/>
    </row>
    <row r="165" spans="1:14" ht="15.75" x14ac:dyDescent="0.25">
      <c r="A165" s="26"/>
      <c r="B165" s="34" t="s">
        <v>65</v>
      </c>
      <c r="C165" s="35"/>
      <c r="D165" s="35">
        <f>SUM(D156:D164)</f>
        <v>34.799999999999997</v>
      </c>
      <c r="E165" s="35">
        <f t="shared" ref="E165:N165" si="12">SUM(E156:E164)</f>
        <v>22.457000000000001</v>
      </c>
      <c r="F165" s="35">
        <f t="shared" si="12"/>
        <v>107.66</v>
      </c>
      <c r="G165" s="35">
        <f t="shared" si="12"/>
        <v>720.41</v>
      </c>
      <c r="H165" s="35">
        <f t="shared" si="12"/>
        <v>0.22</v>
      </c>
      <c r="I165" s="35">
        <f t="shared" si="12"/>
        <v>0.1</v>
      </c>
      <c r="J165" s="35">
        <f t="shared" si="12"/>
        <v>20</v>
      </c>
      <c r="K165" s="35">
        <f t="shared" si="12"/>
        <v>164.4</v>
      </c>
      <c r="L165" s="35">
        <f t="shared" si="12"/>
        <v>125.1</v>
      </c>
      <c r="M165" s="35">
        <f t="shared" si="12"/>
        <v>143.30000000000001</v>
      </c>
      <c r="N165" s="35">
        <f t="shared" si="12"/>
        <v>4.18</v>
      </c>
    </row>
    <row r="166" spans="1:14" x14ac:dyDescent="0.2">
      <c r="A166" s="29"/>
      <c r="B166" s="30" t="s">
        <v>15</v>
      </c>
      <c r="C166" s="31"/>
      <c r="D166" s="25"/>
      <c r="E166" s="25"/>
      <c r="F166" s="25"/>
      <c r="G166" s="25"/>
      <c r="H166" s="25"/>
      <c r="I166" s="25"/>
      <c r="J166" s="25"/>
      <c r="K166" s="25"/>
      <c r="L166" s="32"/>
      <c r="M166" s="33"/>
      <c r="N166" s="33"/>
    </row>
    <row r="167" spans="1:14" ht="25.5" x14ac:dyDescent="0.2">
      <c r="A167" s="16">
        <v>102</v>
      </c>
      <c r="B167" s="17" t="s">
        <v>67</v>
      </c>
      <c r="C167" s="16" t="s">
        <v>63</v>
      </c>
      <c r="D167" s="16">
        <v>8.49</v>
      </c>
      <c r="E167" s="16">
        <v>7.38</v>
      </c>
      <c r="F167" s="16">
        <v>21.04</v>
      </c>
      <c r="G167" s="16">
        <v>222.71</v>
      </c>
      <c r="H167" s="16">
        <v>0.23</v>
      </c>
      <c r="I167" s="16">
        <v>5.81</v>
      </c>
      <c r="J167" s="16">
        <v>0</v>
      </c>
      <c r="K167" s="16">
        <v>0.21</v>
      </c>
      <c r="L167" s="16">
        <v>38.08</v>
      </c>
      <c r="M167" s="16">
        <v>87.18</v>
      </c>
      <c r="N167" s="16">
        <v>35.299999999999997</v>
      </c>
    </row>
    <row r="168" spans="1:14" x14ac:dyDescent="0.2">
      <c r="A168" s="70">
        <v>290</v>
      </c>
      <c r="B168" s="70" t="s">
        <v>17</v>
      </c>
      <c r="C168" s="67" t="s">
        <v>43</v>
      </c>
      <c r="D168" s="67">
        <v>22.06</v>
      </c>
      <c r="E168" s="67">
        <v>18.23</v>
      </c>
      <c r="F168" s="67">
        <v>5.88</v>
      </c>
      <c r="G168" s="67">
        <v>276.25</v>
      </c>
      <c r="H168" s="67">
        <v>0.05</v>
      </c>
      <c r="I168" s="67">
        <v>0.02</v>
      </c>
      <c r="J168" s="67">
        <v>43</v>
      </c>
      <c r="K168" s="67">
        <v>54.5</v>
      </c>
      <c r="L168" s="67">
        <v>20.3</v>
      </c>
      <c r="M168" s="67">
        <v>132.9</v>
      </c>
      <c r="N168" s="67">
        <v>1.62</v>
      </c>
    </row>
    <row r="169" spans="1:14" x14ac:dyDescent="0.2">
      <c r="A169" s="76"/>
      <c r="B169" s="76"/>
      <c r="C169" s="73"/>
      <c r="D169" s="73"/>
      <c r="E169" s="73"/>
      <c r="F169" s="73"/>
      <c r="G169" s="73"/>
      <c r="H169" s="73"/>
      <c r="I169" s="73"/>
      <c r="J169" s="73"/>
      <c r="K169" s="73"/>
      <c r="L169" s="73"/>
      <c r="M169" s="73"/>
      <c r="N169" s="73"/>
    </row>
    <row r="170" spans="1:14" x14ac:dyDescent="0.2">
      <c r="A170" s="75">
        <v>679</v>
      </c>
      <c r="B170" s="75" t="s">
        <v>18</v>
      </c>
      <c r="C170" s="72">
        <v>180</v>
      </c>
      <c r="D170" s="72">
        <v>4.55</v>
      </c>
      <c r="E170" s="72">
        <v>5.96</v>
      </c>
      <c r="F170" s="72">
        <v>47.12</v>
      </c>
      <c r="G170" s="72">
        <v>263.45999999999998</v>
      </c>
      <c r="H170" s="72">
        <v>0</v>
      </c>
      <c r="I170" s="72">
        <v>0.09</v>
      </c>
      <c r="J170" s="72">
        <v>0.03</v>
      </c>
      <c r="K170" s="72">
        <v>101.91</v>
      </c>
      <c r="L170" s="72">
        <v>0.69</v>
      </c>
      <c r="M170" s="72">
        <v>33.46</v>
      </c>
      <c r="N170" s="72">
        <v>0</v>
      </c>
    </row>
    <row r="171" spans="1:14" x14ac:dyDescent="0.2">
      <c r="A171" s="76"/>
      <c r="B171" s="76"/>
      <c r="C171" s="73"/>
      <c r="D171" s="73"/>
      <c r="E171" s="73"/>
      <c r="F171" s="73"/>
      <c r="G171" s="73"/>
      <c r="H171" s="73"/>
      <c r="I171" s="73"/>
      <c r="J171" s="73"/>
      <c r="K171" s="73"/>
      <c r="L171" s="73"/>
      <c r="M171" s="73"/>
      <c r="N171" s="73"/>
    </row>
    <row r="172" spans="1:14" x14ac:dyDescent="0.2">
      <c r="A172" s="55">
        <v>859</v>
      </c>
      <c r="B172" s="48" t="s">
        <v>75</v>
      </c>
      <c r="C172" s="18">
        <v>200</v>
      </c>
      <c r="D172" s="50">
        <v>0.2</v>
      </c>
      <c r="E172" s="50">
        <v>0.06</v>
      </c>
      <c r="F172" s="50">
        <v>15.02</v>
      </c>
      <c r="G172" s="50">
        <v>61.8</v>
      </c>
      <c r="H172" s="50">
        <v>0.02</v>
      </c>
      <c r="I172" s="50">
        <v>0</v>
      </c>
      <c r="J172" s="50">
        <v>0</v>
      </c>
      <c r="K172" s="50">
        <v>12</v>
      </c>
      <c r="L172" s="53">
        <v>0</v>
      </c>
      <c r="M172" s="56">
        <v>2.4</v>
      </c>
      <c r="N172" s="57">
        <v>0.8</v>
      </c>
    </row>
    <row r="173" spans="1:14" x14ac:dyDescent="0.2">
      <c r="A173" s="16"/>
      <c r="B173" s="17" t="s">
        <v>42</v>
      </c>
      <c r="C173" s="16">
        <v>55</v>
      </c>
      <c r="D173" s="16">
        <v>4.55</v>
      </c>
      <c r="E173" s="16">
        <v>1.6</v>
      </c>
      <c r="F173" s="16">
        <v>24.6</v>
      </c>
      <c r="G173" s="16">
        <v>132</v>
      </c>
      <c r="H173" s="16">
        <v>0.11</v>
      </c>
      <c r="I173" s="16">
        <v>0</v>
      </c>
      <c r="J173" s="16">
        <v>0</v>
      </c>
      <c r="K173" s="16">
        <v>20</v>
      </c>
      <c r="L173" s="16">
        <v>14</v>
      </c>
      <c r="M173" s="16">
        <v>65</v>
      </c>
      <c r="N173" s="16">
        <v>1.1000000000000001</v>
      </c>
    </row>
    <row r="174" spans="1:14" x14ac:dyDescent="0.2">
      <c r="A174" s="16"/>
      <c r="B174" s="17" t="s">
        <v>76</v>
      </c>
      <c r="C174" s="16">
        <v>55</v>
      </c>
      <c r="D174" s="16">
        <v>3.71</v>
      </c>
      <c r="E174" s="16">
        <v>0.7</v>
      </c>
      <c r="F174" s="16">
        <v>21.87</v>
      </c>
      <c r="G174" s="16">
        <v>110.5</v>
      </c>
      <c r="H174" s="16">
        <v>0</v>
      </c>
      <c r="I174" s="16">
        <v>0</v>
      </c>
      <c r="J174" s="16">
        <v>0</v>
      </c>
      <c r="K174" s="16">
        <v>5.8</v>
      </c>
      <c r="L174" s="16">
        <v>4</v>
      </c>
      <c r="M174" s="16">
        <v>18</v>
      </c>
      <c r="N174" s="16">
        <v>0.4</v>
      </c>
    </row>
    <row r="175" spans="1:14" ht="14.25" x14ac:dyDescent="0.2">
      <c r="A175" s="36"/>
      <c r="B175" s="27" t="s">
        <v>16</v>
      </c>
      <c r="C175" s="28"/>
      <c r="D175" s="35">
        <f>D165+D167+D168+D170+D172+D173+D174</f>
        <v>78.359999999999985</v>
      </c>
      <c r="E175" s="35">
        <f t="shared" ref="E175:N175" si="13">E165+E167+E168+E170+E172+E173+E174</f>
        <v>56.387000000000008</v>
      </c>
      <c r="F175" s="35">
        <f t="shared" si="13"/>
        <v>243.19</v>
      </c>
      <c r="G175" s="35">
        <f t="shared" si="13"/>
        <v>1787.1299999999999</v>
      </c>
      <c r="H175" s="35">
        <f t="shared" si="13"/>
        <v>0.63</v>
      </c>
      <c r="I175" s="35">
        <f t="shared" si="13"/>
        <v>6.0199999999999987</v>
      </c>
      <c r="J175" s="35">
        <f t="shared" si="13"/>
        <v>63.03</v>
      </c>
      <c r="K175" s="35">
        <f t="shared" si="13"/>
        <v>358.82</v>
      </c>
      <c r="L175" s="35">
        <f t="shared" si="13"/>
        <v>202.17000000000002</v>
      </c>
      <c r="M175" s="35">
        <f t="shared" si="13"/>
        <v>482.23999999999995</v>
      </c>
      <c r="N175" s="35">
        <f t="shared" si="13"/>
        <v>43.399999999999991</v>
      </c>
    </row>
    <row r="177" spans="1:14" x14ac:dyDescent="0.2">
      <c r="B177" s="43" t="s">
        <v>35</v>
      </c>
    </row>
    <row r="178" spans="1:14" ht="12.75" customHeight="1" x14ac:dyDescent="0.2">
      <c r="B178" s="74" t="s">
        <v>87</v>
      </c>
      <c r="C178" s="74"/>
    </row>
    <row r="179" spans="1:14" x14ac:dyDescent="0.2">
      <c r="A179" s="79" t="s">
        <v>0</v>
      </c>
      <c r="B179" s="80" t="s">
        <v>1</v>
      </c>
      <c r="C179" s="81" t="s">
        <v>21</v>
      </c>
      <c r="D179" s="81" t="s">
        <v>6</v>
      </c>
      <c r="E179" s="81"/>
      <c r="F179" s="81"/>
      <c r="G179" s="81" t="s">
        <v>2</v>
      </c>
      <c r="H179" s="77" t="s">
        <v>3</v>
      </c>
      <c r="I179" s="77"/>
      <c r="J179" s="77"/>
      <c r="K179" s="78" t="s">
        <v>4</v>
      </c>
      <c r="L179" s="78"/>
      <c r="M179" s="78"/>
      <c r="N179" s="78"/>
    </row>
    <row r="180" spans="1:14" ht="25.5" x14ac:dyDescent="0.2">
      <c r="A180" s="79"/>
      <c r="B180" s="80"/>
      <c r="C180" s="81"/>
      <c r="D180" s="45" t="s">
        <v>7</v>
      </c>
      <c r="E180" s="45" t="s">
        <v>5</v>
      </c>
      <c r="F180" s="45" t="s">
        <v>8</v>
      </c>
      <c r="G180" s="81"/>
      <c r="H180" s="46" t="s">
        <v>9</v>
      </c>
      <c r="I180" s="46" t="s">
        <v>22</v>
      </c>
      <c r="J180" s="46" t="s">
        <v>23</v>
      </c>
      <c r="K180" s="46" t="s">
        <v>10</v>
      </c>
      <c r="L180" s="46" t="s">
        <v>25</v>
      </c>
      <c r="M180" s="46" t="s">
        <v>24</v>
      </c>
      <c r="N180" s="46" t="s">
        <v>11</v>
      </c>
    </row>
    <row r="181" spans="1:14" x14ac:dyDescent="0.2">
      <c r="A181" s="23"/>
      <c r="B181" s="24" t="s">
        <v>13</v>
      </c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</row>
    <row r="182" spans="1:14" x14ac:dyDescent="0.2">
      <c r="A182" s="70">
        <v>182</v>
      </c>
      <c r="B182" s="70" t="s">
        <v>81</v>
      </c>
      <c r="C182" s="67" t="s">
        <v>88</v>
      </c>
      <c r="D182" s="67">
        <v>7.84</v>
      </c>
      <c r="E182" s="67">
        <v>13.54</v>
      </c>
      <c r="F182" s="67">
        <v>67.91</v>
      </c>
      <c r="G182" s="67">
        <v>427.48</v>
      </c>
      <c r="H182" s="67">
        <v>0.09</v>
      </c>
      <c r="I182" s="67">
        <v>0.74</v>
      </c>
      <c r="J182" s="67">
        <v>0.33</v>
      </c>
      <c r="K182" s="67">
        <v>226.4</v>
      </c>
      <c r="L182" s="67">
        <v>48.02</v>
      </c>
      <c r="M182" s="67">
        <v>344.91</v>
      </c>
      <c r="N182" s="67">
        <v>0.84</v>
      </c>
    </row>
    <row r="183" spans="1:14" x14ac:dyDescent="0.2">
      <c r="A183" s="76"/>
      <c r="B183" s="76"/>
      <c r="C183" s="73"/>
      <c r="D183" s="73"/>
      <c r="E183" s="73"/>
      <c r="F183" s="73"/>
      <c r="G183" s="73"/>
      <c r="H183" s="73"/>
      <c r="I183" s="73"/>
      <c r="J183" s="73"/>
      <c r="K183" s="73"/>
      <c r="L183" s="73"/>
      <c r="M183" s="73"/>
      <c r="N183" s="73"/>
    </row>
    <row r="184" spans="1:14" x14ac:dyDescent="0.2">
      <c r="A184" s="75">
        <v>382</v>
      </c>
      <c r="B184" s="75" t="s">
        <v>41</v>
      </c>
      <c r="C184" s="72">
        <v>200</v>
      </c>
      <c r="D184" s="72">
        <v>1.9</v>
      </c>
      <c r="E184" s="72">
        <v>1.7</v>
      </c>
      <c r="F184" s="72">
        <v>25</v>
      </c>
      <c r="G184" s="72">
        <v>121.57</v>
      </c>
      <c r="H184" s="72">
        <v>0.04</v>
      </c>
      <c r="I184" s="72">
        <v>1.3</v>
      </c>
      <c r="J184" s="72">
        <v>0.01</v>
      </c>
      <c r="K184" s="72">
        <v>122</v>
      </c>
      <c r="L184" s="72">
        <v>14</v>
      </c>
      <c r="M184" s="72">
        <v>90</v>
      </c>
      <c r="N184" s="72">
        <v>0.56000000000000005</v>
      </c>
    </row>
    <row r="185" spans="1:14" x14ac:dyDescent="0.2">
      <c r="A185" s="76"/>
      <c r="B185" s="76"/>
      <c r="C185" s="73"/>
      <c r="D185" s="73"/>
      <c r="E185" s="73"/>
      <c r="F185" s="73"/>
      <c r="G185" s="73"/>
      <c r="H185" s="73"/>
      <c r="I185" s="73"/>
      <c r="J185" s="73"/>
      <c r="K185" s="73"/>
      <c r="L185" s="73"/>
      <c r="M185" s="73"/>
      <c r="N185" s="73"/>
    </row>
    <row r="186" spans="1:14" x14ac:dyDescent="0.2">
      <c r="A186" s="16"/>
      <c r="B186" s="17" t="s">
        <v>42</v>
      </c>
      <c r="C186" s="16">
        <v>55</v>
      </c>
      <c r="D186" s="16">
        <v>4.55</v>
      </c>
      <c r="E186" s="16">
        <v>1.6</v>
      </c>
      <c r="F186" s="16">
        <v>24.6</v>
      </c>
      <c r="G186" s="16">
        <v>132</v>
      </c>
      <c r="H186" s="16">
        <v>0.11</v>
      </c>
      <c r="I186" s="16">
        <v>0</v>
      </c>
      <c r="J186" s="16">
        <v>0</v>
      </c>
      <c r="K186" s="16">
        <v>20</v>
      </c>
      <c r="L186" s="16">
        <v>14</v>
      </c>
      <c r="M186" s="16">
        <v>65</v>
      </c>
      <c r="N186" s="16">
        <v>1.1000000000000001</v>
      </c>
    </row>
    <row r="187" spans="1:14" hidden="1" x14ac:dyDescent="0.2">
      <c r="A187" s="16"/>
      <c r="B187" s="17" t="s">
        <v>19</v>
      </c>
      <c r="C187" s="16">
        <v>150</v>
      </c>
      <c r="D187" s="16">
        <v>0.4</v>
      </c>
      <c r="E187" s="16">
        <v>0.4</v>
      </c>
      <c r="F187" s="16">
        <v>9.5</v>
      </c>
      <c r="G187" s="16">
        <v>63</v>
      </c>
      <c r="H187" s="16">
        <v>2</v>
      </c>
      <c r="I187" s="16">
        <v>0</v>
      </c>
      <c r="J187" s="16">
        <v>0</v>
      </c>
      <c r="K187" s="16">
        <v>1.6</v>
      </c>
      <c r="L187" s="16">
        <v>2.2999999999999998</v>
      </c>
      <c r="M187" s="16">
        <v>1.4</v>
      </c>
      <c r="N187" s="16">
        <v>12</v>
      </c>
    </row>
    <row r="188" spans="1:14" ht="15.75" x14ac:dyDescent="0.25">
      <c r="A188" s="26"/>
      <c r="B188" s="34" t="s">
        <v>65</v>
      </c>
      <c r="C188" s="35"/>
      <c r="D188" s="35">
        <f>SUM(D181:D187)</f>
        <v>14.69</v>
      </c>
      <c r="E188" s="35">
        <f t="shared" ref="E188:N188" si="14">SUM(E182:E187)</f>
        <v>17.239999999999998</v>
      </c>
      <c r="F188" s="35">
        <f t="shared" si="14"/>
        <v>127.00999999999999</v>
      </c>
      <c r="G188" s="35">
        <f t="shared" si="14"/>
        <v>744.05</v>
      </c>
      <c r="H188" s="35">
        <f t="shared" si="14"/>
        <v>2.2400000000000002</v>
      </c>
      <c r="I188" s="35">
        <f t="shared" si="14"/>
        <v>2.04</v>
      </c>
      <c r="J188" s="35">
        <f t="shared" si="14"/>
        <v>0.34</v>
      </c>
      <c r="K188" s="35">
        <f t="shared" si="14"/>
        <v>370</v>
      </c>
      <c r="L188" s="35">
        <f t="shared" si="14"/>
        <v>78.320000000000007</v>
      </c>
      <c r="M188" s="35">
        <f t="shared" si="14"/>
        <v>501.31</v>
      </c>
      <c r="N188" s="35">
        <f t="shared" si="14"/>
        <v>14.5</v>
      </c>
    </row>
    <row r="189" spans="1:14" x14ac:dyDescent="0.2">
      <c r="A189" s="29"/>
      <c r="B189" s="30" t="s">
        <v>15</v>
      </c>
      <c r="C189" s="31"/>
      <c r="D189" s="25"/>
      <c r="E189" s="25"/>
      <c r="F189" s="25"/>
      <c r="G189" s="25"/>
      <c r="H189" s="25"/>
      <c r="I189" s="25"/>
      <c r="J189" s="25"/>
      <c r="K189" s="25"/>
      <c r="L189" s="32"/>
      <c r="M189" s="33"/>
      <c r="N189" s="33"/>
    </row>
    <row r="190" spans="1:14" ht="25.5" x14ac:dyDescent="0.2">
      <c r="A190" s="16">
        <v>82</v>
      </c>
      <c r="B190" s="17" t="s">
        <v>68</v>
      </c>
      <c r="C190" s="16" t="s">
        <v>63</v>
      </c>
      <c r="D190" s="16">
        <v>7.99</v>
      </c>
      <c r="E190" s="16">
        <v>9.68</v>
      </c>
      <c r="F190" s="16">
        <v>9.94</v>
      </c>
      <c r="G190" s="16">
        <v>168.51</v>
      </c>
      <c r="H190" s="16">
        <v>0.05</v>
      </c>
      <c r="I190" s="16">
        <v>10.29</v>
      </c>
      <c r="J190" s="16">
        <v>0</v>
      </c>
      <c r="K190" s="16">
        <v>44.38</v>
      </c>
      <c r="L190" s="16">
        <v>26.25</v>
      </c>
      <c r="M190" s="16">
        <v>53.23</v>
      </c>
      <c r="N190" s="16">
        <v>1.19</v>
      </c>
    </row>
    <row r="191" spans="1:14" x14ac:dyDescent="0.2">
      <c r="A191" s="70">
        <v>281</v>
      </c>
      <c r="B191" s="70" t="s">
        <v>55</v>
      </c>
      <c r="C191" s="67">
        <v>100</v>
      </c>
      <c r="D191" s="67">
        <v>11.9</v>
      </c>
      <c r="E191" s="67">
        <v>25</v>
      </c>
      <c r="F191" s="67">
        <v>13.8</v>
      </c>
      <c r="G191" s="67">
        <v>307</v>
      </c>
      <c r="H191" s="67">
        <v>0.1</v>
      </c>
      <c r="I191" s="67">
        <v>0.15</v>
      </c>
      <c r="J191" s="67">
        <v>28.75</v>
      </c>
      <c r="K191" s="67">
        <v>43.75</v>
      </c>
      <c r="L191" s="67">
        <v>116.38</v>
      </c>
      <c r="M191" s="67">
        <v>32.130000000000003</v>
      </c>
      <c r="N191" s="67">
        <v>1.5</v>
      </c>
    </row>
    <row r="192" spans="1:14" ht="0.75" customHeight="1" x14ac:dyDescent="0.2">
      <c r="A192" s="76"/>
      <c r="B192" s="76"/>
      <c r="C192" s="73"/>
      <c r="D192" s="73"/>
      <c r="E192" s="73"/>
      <c r="F192" s="73"/>
      <c r="G192" s="73"/>
      <c r="H192" s="73"/>
      <c r="I192" s="73"/>
      <c r="J192" s="73"/>
      <c r="K192" s="73"/>
      <c r="L192" s="73"/>
      <c r="M192" s="73"/>
      <c r="N192" s="73"/>
    </row>
    <row r="193" spans="1:14" x14ac:dyDescent="0.2">
      <c r="A193" s="75">
        <v>309</v>
      </c>
      <c r="B193" s="75" t="s">
        <v>56</v>
      </c>
      <c r="C193" s="72" t="s">
        <v>50</v>
      </c>
      <c r="D193" s="72">
        <v>7.36</v>
      </c>
      <c r="E193" s="72">
        <v>7.06</v>
      </c>
      <c r="F193" s="72">
        <v>47.16</v>
      </c>
      <c r="G193" s="72">
        <v>281.45999999999998</v>
      </c>
      <c r="H193" s="72">
        <v>0.16</v>
      </c>
      <c r="I193" s="72">
        <v>21.43</v>
      </c>
      <c r="J193" s="72">
        <v>0.12</v>
      </c>
      <c r="K193" s="72">
        <v>45.56</v>
      </c>
      <c r="L193" s="72">
        <v>42.19</v>
      </c>
      <c r="M193" s="72">
        <v>103.59</v>
      </c>
      <c r="N193" s="72">
        <v>1.18</v>
      </c>
    </row>
    <row r="194" spans="1:14" x14ac:dyDescent="0.2">
      <c r="A194" s="76"/>
      <c r="B194" s="76"/>
      <c r="C194" s="73"/>
      <c r="D194" s="73"/>
      <c r="E194" s="73"/>
      <c r="F194" s="73"/>
      <c r="G194" s="73"/>
      <c r="H194" s="73"/>
      <c r="I194" s="73"/>
      <c r="J194" s="73"/>
      <c r="K194" s="73"/>
      <c r="L194" s="73"/>
      <c r="M194" s="73"/>
      <c r="N194" s="73"/>
    </row>
    <row r="195" spans="1:14" x14ac:dyDescent="0.2">
      <c r="A195" s="75">
        <v>376</v>
      </c>
      <c r="B195" s="75" t="s">
        <v>14</v>
      </c>
      <c r="C195" s="72">
        <v>200</v>
      </c>
      <c r="D195" s="72">
        <v>0.2</v>
      </c>
      <c r="E195" s="72">
        <v>5.7000000000000002E-2</v>
      </c>
      <c r="F195" s="72">
        <v>15.1</v>
      </c>
      <c r="G195" s="72">
        <v>61.3</v>
      </c>
      <c r="H195" s="72">
        <v>0</v>
      </c>
      <c r="I195" s="72">
        <v>0</v>
      </c>
      <c r="J195" s="72">
        <v>0</v>
      </c>
      <c r="K195" s="72">
        <v>6</v>
      </c>
      <c r="L195" s="72">
        <v>0</v>
      </c>
      <c r="M195" s="72">
        <v>0</v>
      </c>
      <c r="N195" s="72">
        <v>0.4</v>
      </c>
    </row>
    <row r="196" spans="1:14" x14ac:dyDescent="0.2">
      <c r="A196" s="76"/>
      <c r="B196" s="76"/>
      <c r="C196" s="73"/>
      <c r="D196" s="73"/>
      <c r="E196" s="73"/>
      <c r="F196" s="73"/>
      <c r="G196" s="73"/>
      <c r="H196" s="73"/>
      <c r="I196" s="73"/>
      <c r="J196" s="73"/>
      <c r="K196" s="73"/>
      <c r="L196" s="73"/>
      <c r="M196" s="73"/>
      <c r="N196" s="73"/>
    </row>
    <row r="197" spans="1:14" x14ac:dyDescent="0.2">
      <c r="A197" s="16"/>
      <c r="B197" s="17" t="s">
        <v>42</v>
      </c>
      <c r="C197" s="16">
        <v>55</v>
      </c>
      <c r="D197" s="16">
        <v>4.55</v>
      </c>
      <c r="E197" s="16">
        <v>1.6</v>
      </c>
      <c r="F197" s="16">
        <v>24.6</v>
      </c>
      <c r="G197" s="16">
        <v>132</v>
      </c>
      <c r="H197" s="16">
        <v>0.11</v>
      </c>
      <c r="I197" s="16">
        <v>0</v>
      </c>
      <c r="J197" s="16">
        <v>0</v>
      </c>
      <c r="K197" s="16">
        <v>20</v>
      </c>
      <c r="L197" s="16">
        <v>14</v>
      </c>
      <c r="M197" s="16">
        <v>65</v>
      </c>
      <c r="N197" s="16">
        <v>1.1000000000000001</v>
      </c>
    </row>
    <row r="198" spans="1:14" x14ac:dyDescent="0.2">
      <c r="A198" s="16"/>
      <c r="B198" s="17" t="s">
        <v>76</v>
      </c>
      <c r="C198" s="16">
        <v>55</v>
      </c>
      <c r="D198" s="16">
        <v>3.71</v>
      </c>
      <c r="E198" s="16">
        <v>0.7</v>
      </c>
      <c r="F198" s="16">
        <v>21.87</v>
      </c>
      <c r="G198" s="16">
        <v>110.5</v>
      </c>
      <c r="H198" s="16">
        <v>0</v>
      </c>
      <c r="I198" s="16">
        <v>0</v>
      </c>
      <c r="J198" s="16">
        <v>0</v>
      </c>
      <c r="K198" s="16">
        <v>5.8</v>
      </c>
      <c r="L198" s="16">
        <v>4</v>
      </c>
      <c r="M198" s="16">
        <v>18</v>
      </c>
      <c r="N198" s="16">
        <v>0.4</v>
      </c>
    </row>
    <row r="199" spans="1:14" x14ac:dyDescent="0.2">
      <c r="A199" s="16"/>
      <c r="B199" s="17" t="s">
        <v>85</v>
      </c>
      <c r="C199" s="16">
        <v>150</v>
      </c>
      <c r="D199" s="16">
        <v>2.25</v>
      </c>
      <c r="E199" s="16">
        <v>0.15</v>
      </c>
      <c r="F199" s="16">
        <v>31.5</v>
      </c>
      <c r="G199" s="16">
        <v>136.35</v>
      </c>
      <c r="H199" s="16"/>
      <c r="I199" s="16"/>
      <c r="J199" s="16"/>
      <c r="K199" s="16"/>
      <c r="L199" s="16"/>
      <c r="M199" s="16"/>
      <c r="N199" s="16"/>
    </row>
    <row r="200" spans="1:14" ht="14.25" x14ac:dyDescent="0.2">
      <c r="A200" s="36"/>
      <c r="B200" s="27" t="s">
        <v>16</v>
      </c>
      <c r="C200" s="28"/>
      <c r="D200" s="35">
        <f>D188+D190+D191+D193+D195+D197+D199+D198</f>
        <v>52.65</v>
      </c>
      <c r="E200" s="35">
        <f t="shared" ref="E200:N200" si="15">E188+E190+E191+E193+E195+E197+E199+E198</f>
        <v>61.487000000000009</v>
      </c>
      <c r="F200" s="35">
        <f t="shared" si="15"/>
        <v>290.98</v>
      </c>
      <c r="G200" s="35">
        <f t="shared" si="15"/>
        <v>1941.1699999999998</v>
      </c>
      <c r="H200" s="35">
        <f t="shared" si="15"/>
        <v>2.66</v>
      </c>
      <c r="I200" s="35">
        <f t="shared" si="15"/>
        <v>33.909999999999997</v>
      </c>
      <c r="J200" s="35">
        <f t="shared" si="15"/>
        <v>29.21</v>
      </c>
      <c r="K200" s="35">
        <f t="shared" si="15"/>
        <v>535.49</v>
      </c>
      <c r="L200" s="35">
        <f t="shared" si="15"/>
        <v>281.14</v>
      </c>
      <c r="M200" s="35">
        <f t="shared" si="15"/>
        <v>773.26</v>
      </c>
      <c r="N200" s="35">
        <f t="shared" si="15"/>
        <v>20.269999999999996</v>
      </c>
    </row>
    <row r="202" spans="1:14" x14ac:dyDescent="0.2">
      <c r="B202" s="43" t="s">
        <v>36</v>
      </c>
    </row>
    <row r="203" spans="1:14" ht="12.75" customHeight="1" x14ac:dyDescent="0.2">
      <c r="B203" s="74" t="s">
        <v>87</v>
      </c>
      <c r="C203" s="74"/>
    </row>
    <row r="204" spans="1:14" x14ac:dyDescent="0.2">
      <c r="A204" s="79" t="s">
        <v>0</v>
      </c>
      <c r="B204" s="80" t="s">
        <v>1</v>
      </c>
      <c r="C204" s="81" t="s">
        <v>21</v>
      </c>
      <c r="D204" s="81" t="s">
        <v>6</v>
      </c>
      <c r="E204" s="81"/>
      <c r="F204" s="81"/>
      <c r="G204" s="81" t="s">
        <v>2</v>
      </c>
      <c r="H204" s="77" t="s">
        <v>3</v>
      </c>
      <c r="I204" s="77"/>
      <c r="J204" s="77"/>
      <c r="K204" s="78" t="s">
        <v>4</v>
      </c>
      <c r="L204" s="78"/>
      <c r="M204" s="78"/>
      <c r="N204" s="78"/>
    </row>
    <row r="205" spans="1:14" ht="25.5" x14ac:dyDescent="0.2">
      <c r="A205" s="79"/>
      <c r="B205" s="80"/>
      <c r="C205" s="81"/>
      <c r="D205" s="45" t="s">
        <v>7</v>
      </c>
      <c r="E205" s="45" t="s">
        <v>5</v>
      </c>
      <c r="F205" s="45" t="s">
        <v>8</v>
      </c>
      <c r="G205" s="81"/>
      <c r="H205" s="46" t="s">
        <v>9</v>
      </c>
      <c r="I205" s="46" t="s">
        <v>22</v>
      </c>
      <c r="J205" s="46" t="s">
        <v>23</v>
      </c>
      <c r="K205" s="46" t="s">
        <v>10</v>
      </c>
      <c r="L205" s="46" t="s">
        <v>25</v>
      </c>
      <c r="M205" s="46" t="s">
        <v>24</v>
      </c>
      <c r="N205" s="46" t="s">
        <v>11</v>
      </c>
    </row>
    <row r="206" spans="1:14" x14ac:dyDescent="0.2">
      <c r="A206" s="23"/>
      <c r="B206" s="24" t="s">
        <v>13</v>
      </c>
      <c r="C206" s="25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</row>
    <row r="207" spans="1:14" x14ac:dyDescent="0.2">
      <c r="A207" s="72">
        <v>182</v>
      </c>
      <c r="B207" s="75" t="s">
        <v>79</v>
      </c>
      <c r="C207" s="72" t="s">
        <v>40</v>
      </c>
      <c r="D207" s="72">
        <v>6.31</v>
      </c>
      <c r="E207" s="72">
        <v>13.46</v>
      </c>
      <c r="F207" s="72">
        <v>51.16</v>
      </c>
      <c r="G207" s="72">
        <v>353.64</v>
      </c>
      <c r="H207" s="72">
        <v>0.04</v>
      </c>
      <c r="I207" s="72">
        <v>1.3</v>
      </c>
      <c r="J207" s="72">
        <v>0.01</v>
      </c>
      <c r="K207" s="72">
        <v>122</v>
      </c>
      <c r="L207" s="72">
        <v>14</v>
      </c>
      <c r="M207" s="72">
        <v>90</v>
      </c>
      <c r="N207" s="72">
        <v>0.56000000000000005</v>
      </c>
    </row>
    <row r="208" spans="1:14" x14ac:dyDescent="0.2">
      <c r="A208" s="73"/>
      <c r="B208" s="76"/>
      <c r="C208" s="73"/>
      <c r="D208" s="73"/>
      <c r="E208" s="73"/>
      <c r="F208" s="73"/>
      <c r="G208" s="73"/>
      <c r="H208" s="73"/>
      <c r="I208" s="73"/>
      <c r="J208" s="73"/>
      <c r="K208" s="73"/>
      <c r="L208" s="73"/>
      <c r="M208" s="73"/>
      <c r="N208" s="73"/>
    </row>
    <row r="209" spans="1:14" x14ac:dyDescent="0.2">
      <c r="A209" s="75">
        <v>376</v>
      </c>
      <c r="B209" s="75" t="s">
        <v>14</v>
      </c>
      <c r="C209" s="72">
        <v>200</v>
      </c>
      <c r="D209" s="72">
        <v>0.2</v>
      </c>
      <c r="E209" s="72">
        <v>5.7000000000000002E-2</v>
      </c>
      <c r="F209" s="72">
        <v>15.1</v>
      </c>
      <c r="G209" s="72">
        <v>61.3</v>
      </c>
      <c r="H209" s="72">
        <v>0</v>
      </c>
      <c r="I209" s="72">
        <v>0</v>
      </c>
      <c r="J209" s="72">
        <v>0</v>
      </c>
      <c r="K209" s="72">
        <v>6</v>
      </c>
      <c r="L209" s="72">
        <v>0</v>
      </c>
      <c r="M209" s="72">
        <v>0</v>
      </c>
      <c r="N209" s="72">
        <v>0.4</v>
      </c>
    </row>
    <row r="210" spans="1:14" x14ac:dyDescent="0.2">
      <c r="A210" s="76"/>
      <c r="B210" s="76"/>
      <c r="C210" s="73"/>
      <c r="D210" s="73"/>
      <c r="E210" s="73"/>
      <c r="F210" s="73"/>
      <c r="G210" s="73"/>
      <c r="H210" s="73"/>
      <c r="I210" s="73"/>
      <c r="J210" s="73"/>
      <c r="K210" s="73"/>
      <c r="L210" s="73"/>
      <c r="M210" s="73"/>
      <c r="N210" s="73"/>
    </row>
    <row r="211" spans="1:14" x14ac:dyDescent="0.2">
      <c r="A211" s="75"/>
      <c r="B211" s="75" t="s">
        <v>42</v>
      </c>
      <c r="C211" s="67">
        <v>55</v>
      </c>
      <c r="D211" s="67">
        <v>4.55</v>
      </c>
      <c r="E211" s="67">
        <v>1.6</v>
      </c>
      <c r="F211" s="67">
        <v>24.6</v>
      </c>
      <c r="G211" s="67">
        <v>132</v>
      </c>
      <c r="H211" s="67">
        <v>0.11</v>
      </c>
      <c r="I211" s="67">
        <v>0</v>
      </c>
      <c r="J211" s="67">
        <v>0</v>
      </c>
      <c r="K211" s="72">
        <v>20</v>
      </c>
      <c r="L211" s="72">
        <v>14</v>
      </c>
      <c r="M211" s="72">
        <v>65</v>
      </c>
      <c r="N211" s="72">
        <v>1.1000000000000001</v>
      </c>
    </row>
    <row r="212" spans="1:14" x14ac:dyDescent="0.2">
      <c r="A212" s="76"/>
      <c r="B212" s="76"/>
      <c r="C212" s="68"/>
      <c r="D212" s="68"/>
      <c r="E212" s="68"/>
      <c r="F212" s="68"/>
      <c r="G212" s="68"/>
      <c r="H212" s="68"/>
      <c r="I212" s="68"/>
      <c r="J212" s="68"/>
      <c r="K212" s="73"/>
      <c r="L212" s="73"/>
      <c r="M212" s="73"/>
      <c r="N212" s="73"/>
    </row>
    <row r="213" spans="1:14" x14ac:dyDescent="0.2">
      <c r="A213" s="75"/>
      <c r="B213" s="75" t="s">
        <v>46</v>
      </c>
      <c r="C213" s="72">
        <v>100</v>
      </c>
      <c r="D213" s="72">
        <v>7.5</v>
      </c>
      <c r="E213" s="72">
        <v>10</v>
      </c>
      <c r="F213" s="72">
        <v>75.599999999999994</v>
      </c>
      <c r="G213" s="72">
        <v>417</v>
      </c>
      <c r="H213" s="72">
        <v>0</v>
      </c>
      <c r="I213" s="72">
        <v>0</v>
      </c>
      <c r="J213" s="72">
        <v>0</v>
      </c>
      <c r="K213" s="72">
        <v>5.8</v>
      </c>
      <c r="L213" s="72">
        <v>4</v>
      </c>
      <c r="M213" s="72">
        <v>18</v>
      </c>
      <c r="N213" s="72">
        <v>0.4</v>
      </c>
    </row>
    <row r="214" spans="1:14" x14ac:dyDescent="0.2">
      <c r="A214" s="76"/>
      <c r="B214" s="76"/>
      <c r="C214" s="73"/>
      <c r="D214" s="73"/>
      <c r="E214" s="73"/>
      <c r="F214" s="73"/>
      <c r="G214" s="73"/>
      <c r="H214" s="73"/>
      <c r="I214" s="73"/>
      <c r="J214" s="73"/>
      <c r="K214" s="73"/>
      <c r="L214" s="73"/>
      <c r="M214" s="73"/>
      <c r="N214" s="73"/>
    </row>
    <row r="215" spans="1:14" ht="15.75" x14ac:dyDescent="0.25">
      <c r="A215" s="26"/>
      <c r="B215" s="34" t="s">
        <v>65</v>
      </c>
      <c r="C215" s="35"/>
      <c r="D215" s="35">
        <f>SUM(D206:D214)</f>
        <v>18.559999999999999</v>
      </c>
      <c r="E215" s="35">
        <f t="shared" ref="E215:N215" si="16">SUM(E207:E214)</f>
        <v>25.117000000000001</v>
      </c>
      <c r="F215" s="35">
        <f t="shared" si="16"/>
        <v>166.45999999999998</v>
      </c>
      <c r="G215" s="35">
        <f t="shared" si="16"/>
        <v>963.94</v>
      </c>
      <c r="H215" s="35">
        <f t="shared" si="16"/>
        <v>0.15</v>
      </c>
      <c r="I215" s="35">
        <f t="shared" si="16"/>
        <v>1.3</v>
      </c>
      <c r="J215" s="35">
        <f t="shared" si="16"/>
        <v>0.01</v>
      </c>
      <c r="K215" s="35">
        <f t="shared" si="16"/>
        <v>153.80000000000001</v>
      </c>
      <c r="L215" s="35">
        <f t="shared" si="16"/>
        <v>32</v>
      </c>
      <c r="M215" s="35">
        <f t="shared" si="16"/>
        <v>173</v>
      </c>
      <c r="N215" s="35">
        <f t="shared" si="16"/>
        <v>2.46</v>
      </c>
    </row>
    <row r="216" spans="1:14" x14ac:dyDescent="0.2">
      <c r="A216" s="29"/>
      <c r="B216" s="30" t="s">
        <v>15</v>
      </c>
      <c r="C216" s="31"/>
      <c r="D216" s="25"/>
      <c r="E216" s="25"/>
      <c r="F216" s="25"/>
      <c r="G216" s="25"/>
      <c r="H216" s="25"/>
      <c r="I216" s="25"/>
      <c r="J216" s="25"/>
      <c r="K216" s="25"/>
      <c r="L216" s="32"/>
      <c r="M216" s="33"/>
      <c r="N216" s="33"/>
    </row>
    <row r="217" spans="1:14" x14ac:dyDescent="0.2">
      <c r="A217" s="17">
        <v>97</v>
      </c>
      <c r="B217" s="17" t="s">
        <v>62</v>
      </c>
      <c r="C217" s="16" t="s">
        <v>63</v>
      </c>
      <c r="D217" s="16">
        <v>7.29</v>
      </c>
      <c r="E217" s="16">
        <v>5.7</v>
      </c>
      <c r="F217" s="16">
        <v>16.989999999999998</v>
      </c>
      <c r="G217" s="16">
        <v>148.5</v>
      </c>
      <c r="H217" s="16">
        <v>0.15</v>
      </c>
      <c r="I217" s="16">
        <v>12.34</v>
      </c>
      <c r="J217" s="16">
        <v>4.95</v>
      </c>
      <c r="K217" s="16">
        <v>0.21</v>
      </c>
      <c r="L217" s="16">
        <v>31.9</v>
      </c>
      <c r="M217" s="16">
        <v>129.96</v>
      </c>
      <c r="N217" s="16">
        <v>40.01</v>
      </c>
    </row>
    <row r="218" spans="1:14" x14ac:dyDescent="0.2">
      <c r="A218" s="70">
        <v>278</v>
      </c>
      <c r="B218" s="70" t="s">
        <v>59</v>
      </c>
      <c r="C218" s="67">
        <v>80</v>
      </c>
      <c r="D218" s="67">
        <v>9.52</v>
      </c>
      <c r="E218" s="67">
        <v>20</v>
      </c>
      <c r="F218" s="67">
        <v>11.04</v>
      </c>
      <c r="G218" s="67">
        <v>245.6</v>
      </c>
      <c r="H218" s="67">
        <v>0.08</v>
      </c>
      <c r="I218" s="67">
        <v>0.4</v>
      </c>
      <c r="J218" s="67">
        <v>0.05</v>
      </c>
      <c r="K218" s="67">
        <v>32.729999999999997</v>
      </c>
      <c r="L218" s="67">
        <v>23</v>
      </c>
      <c r="M218" s="67">
        <v>147.53</v>
      </c>
      <c r="N218" s="67">
        <v>0.66</v>
      </c>
    </row>
    <row r="219" spans="1:14" x14ac:dyDescent="0.2">
      <c r="A219" s="76"/>
      <c r="B219" s="76"/>
      <c r="C219" s="73"/>
      <c r="D219" s="73"/>
      <c r="E219" s="73"/>
      <c r="F219" s="73"/>
      <c r="G219" s="73"/>
      <c r="H219" s="73"/>
      <c r="I219" s="73"/>
      <c r="J219" s="73"/>
      <c r="K219" s="73"/>
      <c r="L219" s="73"/>
      <c r="M219" s="73"/>
      <c r="N219" s="73"/>
    </row>
    <row r="220" spans="1:14" x14ac:dyDescent="0.2">
      <c r="A220" s="17">
        <v>331</v>
      </c>
      <c r="B220" s="17" t="s">
        <v>60</v>
      </c>
      <c r="C220" s="16">
        <v>80</v>
      </c>
      <c r="D220" s="16">
        <v>0.61</v>
      </c>
      <c r="E220" s="16">
        <v>1.79</v>
      </c>
      <c r="F220" s="16">
        <v>4.87</v>
      </c>
      <c r="G220" s="16">
        <v>37.869999999999997</v>
      </c>
      <c r="H220" s="16">
        <v>0.02</v>
      </c>
      <c r="I220" s="16">
        <v>1.6</v>
      </c>
      <c r="J220" s="16">
        <v>0.01</v>
      </c>
      <c r="K220" s="16">
        <v>0.1</v>
      </c>
      <c r="L220" s="16">
        <v>7.05</v>
      </c>
      <c r="M220" s="16">
        <v>13.15</v>
      </c>
      <c r="N220" s="16">
        <v>5.34</v>
      </c>
    </row>
    <row r="221" spans="1:14" x14ac:dyDescent="0.2">
      <c r="A221" s="75">
        <v>679</v>
      </c>
      <c r="B221" s="75" t="s">
        <v>18</v>
      </c>
      <c r="C221" s="72">
        <v>180</v>
      </c>
      <c r="D221" s="72">
        <v>4.55</v>
      </c>
      <c r="E221" s="72">
        <v>5.96</v>
      </c>
      <c r="F221" s="72">
        <v>47.12</v>
      </c>
      <c r="G221" s="72">
        <v>263.45999999999998</v>
      </c>
      <c r="H221" s="72">
        <v>0</v>
      </c>
      <c r="I221" s="72">
        <v>0.09</v>
      </c>
      <c r="J221" s="72">
        <v>0.03</v>
      </c>
      <c r="K221" s="72">
        <v>101.91</v>
      </c>
      <c r="L221" s="72">
        <v>0.69</v>
      </c>
      <c r="M221" s="72">
        <v>33.46</v>
      </c>
      <c r="N221" s="72">
        <v>0</v>
      </c>
    </row>
    <row r="222" spans="1:14" x14ac:dyDescent="0.2">
      <c r="A222" s="76"/>
      <c r="B222" s="76"/>
      <c r="C222" s="73"/>
      <c r="D222" s="73"/>
      <c r="E222" s="73"/>
      <c r="F222" s="73"/>
      <c r="G222" s="73"/>
      <c r="H222" s="73"/>
      <c r="I222" s="73"/>
      <c r="J222" s="73"/>
      <c r="K222" s="73"/>
      <c r="L222" s="73"/>
      <c r="M222" s="73"/>
      <c r="N222" s="73"/>
    </row>
    <row r="223" spans="1:14" x14ac:dyDescent="0.2">
      <c r="A223" s="75">
        <v>346</v>
      </c>
      <c r="B223" s="75" t="s">
        <v>58</v>
      </c>
      <c r="C223" s="72">
        <v>200</v>
      </c>
      <c r="D223" s="72">
        <v>0.2</v>
      </c>
      <c r="E223" s="72">
        <v>0.06</v>
      </c>
      <c r="F223" s="72">
        <v>15.02</v>
      </c>
      <c r="G223" s="72">
        <v>61.8</v>
      </c>
      <c r="H223" s="72">
        <v>0.02</v>
      </c>
      <c r="I223" s="72">
        <v>0</v>
      </c>
      <c r="J223" s="72">
        <v>0</v>
      </c>
      <c r="K223" s="72">
        <v>12</v>
      </c>
      <c r="L223" s="72">
        <v>0</v>
      </c>
      <c r="M223" s="72">
        <v>2.4</v>
      </c>
      <c r="N223" s="72">
        <v>0.8</v>
      </c>
    </row>
    <row r="224" spans="1:14" x14ac:dyDescent="0.2">
      <c r="A224" s="76"/>
      <c r="B224" s="76"/>
      <c r="C224" s="73"/>
      <c r="D224" s="73"/>
      <c r="E224" s="73"/>
      <c r="F224" s="73"/>
      <c r="G224" s="73"/>
      <c r="H224" s="73"/>
      <c r="I224" s="73"/>
      <c r="J224" s="73"/>
      <c r="K224" s="73"/>
      <c r="L224" s="73"/>
      <c r="M224" s="73"/>
      <c r="N224" s="73"/>
    </row>
    <row r="225" spans="1:14" ht="12.75" customHeight="1" x14ac:dyDescent="0.2">
      <c r="A225" s="16"/>
      <c r="B225" s="17" t="s">
        <v>42</v>
      </c>
      <c r="C225" s="16">
        <v>55</v>
      </c>
      <c r="D225" s="16">
        <v>4.55</v>
      </c>
      <c r="E225" s="16">
        <v>1.6</v>
      </c>
      <c r="F225" s="16">
        <v>24.6</v>
      </c>
      <c r="G225" s="16">
        <v>132</v>
      </c>
      <c r="H225" s="16">
        <v>0.11</v>
      </c>
      <c r="I225" s="16">
        <v>0</v>
      </c>
      <c r="J225" s="16">
        <v>0</v>
      </c>
      <c r="K225" s="16">
        <v>20</v>
      </c>
      <c r="L225" s="16">
        <v>14</v>
      </c>
      <c r="M225" s="16">
        <v>65</v>
      </c>
      <c r="N225" s="16">
        <v>1.1000000000000001</v>
      </c>
    </row>
    <row r="226" spans="1:14" x14ac:dyDescent="0.2">
      <c r="A226" s="16"/>
      <c r="B226" s="17" t="s">
        <v>76</v>
      </c>
      <c r="C226" s="16">
        <v>55</v>
      </c>
      <c r="D226" s="16">
        <v>3.71</v>
      </c>
      <c r="E226" s="16">
        <v>0.7</v>
      </c>
      <c r="F226" s="16">
        <v>21.87</v>
      </c>
      <c r="G226" s="16">
        <v>110.5</v>
      </c>
      <c r="H226" s="16">
        <v>0</v>
      </c>
      <c r="I226" s="16">
        <v>0</v>
      </c>
      <c r="J226" s="16">
        <v>0</v>
      </c>
      <c r="K226" s="16">
        <v>5.8</v>
      </c>
      <c r="L226" s="16">
        <v>4</v>
      </c>
      <c r="M226" s="16">
        <v>18</v>
      </c>
      <c r="N226" s="16">
        <v>0.4</v>
      </c>
    </row>
    <row r="227" spans="1:14" ht="14.25" x14ac:dyDescent="0.2">
      <c r="A227" s="36"/>
      <c r="B227" s="27" t="s">
        <v>16</v>
      </c>
      <c r="C227" s="28"/>
      <c r="D227" s="35">
        <f>D215+D217+D218+D220+D221+D223+D225+D226</f>
        <v>48.989999999999995</v>
      </c>
      <c r="E227" s="35">
        <f t="shared" ref="E227:N227" si="17">E215+E217+E218+E220+E221+E223+E225+E226</f>
        <v>60.927000000000007</v>
      </c>
      <c r="F227" s="35">
        <f t="shared" si="17"/>
        <v>307.97000000000003</v>
      </c>
      <c r="G227" s="35">
        <f t="shared" si="17"/>
        <v>1963.6699999999998</v>
      </c>
      <c r="H227" s="35">
        <f t="shared" si="17"/>
        <v>0.53</v>
      </c>
      <c r="I227" s="35">
        <f t="shared" si="17"/>
        <v>15.73</v>
      </c>
      <c r="J227" s="35">
        <f t="shared" si="17"/>
        <v>5.05</v>
      </c>
      <c r="K227" s="35">
        <f t="shared" si="17"/>
        <v>326.55</v>
      </c>
      <c r="L227" s="35">
        <f t="shared" si="17"/>
        <v>112.64</v>
      </c>
      <c r="M227" s="35">
        <f t="shared" si="17"/>
        <v>582.5</v>
      </c>
      <c r="N227" s="35">
        <f t="shared" si="17"/>
        <v>50.769999999999996</v>
      </c>
    </row>
    <row r="230" spans="1:14" x14ac:dyDescent="0.2">
      <c r="B230" s="43" t="s">
        <v>37</v>
      </c>
    </row>
    <row r="231" spans="1:14" ht="12.75" customHeight="1" x14ac:dyDescent="0.2">
      <c r="B231" s="74" t="s">
        <v>87</v>
      </c>
      <c r="C231" s="74"/>
    </row>
    <row r="232" spans="1:14" x14ac:dyDescent="0.2">
      <c r="A232" s="79" t="s">
        <v>0</v>
      </c>
      <c r="B232" s="80" t="s">
        <v>1</v>
      </c>
      <c r="C232" s="81" t="s">
        <v>21</v>
      </c>
      <c r="D232" s="81" t="s">
        <v>6</v>
      </c>
      <c r="E232" s="81"/>
      <c r="F232" s="81"/>
      <c r="G232" s="81" t="s">
        <v>2</v>
      </c>
      <c r="H232" s="77" t="s">
        <v>3</v>
      </c>
      <c r="I232" s="77"/>
      <c r="J232" s="77"/>
      <c r="K232" s="78" t="s">
        <v>4</v>
      </c>
      <c r="L232" s="78"/>
      <c r="M232" s="78"/>
      <c r="N232" s="78"/>
    </row>
    <row r="233" spans="1:14" ht="25.5" x14ac:dyDescent="0.2">
      <c r="A233" s="79"/>
      <c r="B233" s="80"/>
      <c r="C233" s="81"/>
      <c r="D233" s="45" t="s">
        <v>7</v>
      </c>
      <c r="E233" s="45" t="s">
        <v>5</v>
      </c>
      <c r="F233" s="45" t="s">
        <v>8</v>
      </c>
      <c r="G233" s="81"/>
      <c r="H233" s="46" t="s">
        <v>9</v>
      </c>
      <c r="I233" s="46" t="s">
        <v>22</v>
      </c>
      <c r="J233" s="46" t="s">
        <v>23</v>
      </c>
      <c r="K233" s="46" t="s">
        <v>10</v>
      </c>
      <c r="L233" s="46" t="s">
        <v>25</v>
      </c>
      <c r="M233" s="46" t="s">
        <v>24</v>
      </c>
      <c r="N233" s="46" t="s">
        <v>11</v>
      </c>
    </row>
    <row r="234" spans="1:14" x14ac:dyDescent="0.2">
      <c r="A234" s="23"/>
      <c r="B234" s="24" t="s">
        <v>13</v>
      </c>
      <c r="C234" s="25"/>
      <c r="D234" s="25"/>
      <c r="E234" s="25"/>
      <c r="F234" s="25"/>
      <c r="G234" s="25"/>
      <c r="H234" s="25"/>
      <c r="I234" s="25"/>
      <c r="J234" s="25"/>
      <c r="K234" s="25"/>
      <c r="L234" s="25"/>
      <c r="M234" s="25"/>
      <c r="N234" s="25"/>
    </row>
    <row r="235" spans="1:14" ht="12.75" customHeight="1" x14ac:dyDescent="0.2">
      <c r="A235" s="75">
        <v>182</v>
      </c>
      <c r="B235" s="75" t="s">
        <v>51</v>
      </c>
      <c r="C235" s="72" t="s">
        <v>40</v>
      </c>
      <c r="D235" s="72">
        <v>7.98</v>
      </c>
      <c r="E235" s="72">
        <v>13.71</v>
      </c>
      <c r="F235" s="72">
        <v>58.1</v>
      </c>
      <c r="G235" s="72">
        <v>390.13</v>
      </c>
      <c r="H235" s="72">
        <v>0.3</v>
      </c>
      <c r="I235" s="72">
        <v>1.25</v>
      </c>
      <c r="J235" s="72">
        <v>31.2</v>
      </c>
      <c r="K235" s="72">
        <v>146.80000000000001</v>
      </c>
      <c r="L235" s="72">
        <v>58.2</v>
      </c>
      <c r="M235" s="72">
        <v>218.9</v>
      </c>
      <c r="N235" s="72">
        <v>2.38</v>
      </c>
    </row>
    <row r="236" spans="1:14" x14ac:dyDescent="0.2">
      <c r="A236" s="76"/>
      <c r="B236" s="76"/>
      <c r="C236" s="73"/>
      <c r="D236" s="73"/>
      <c r="E236" s="73"/>
      <c r="F236" s="73"/>
      <c r="G236" s="73"/>
      <c r="H236" s="73"/>
      <c r="I236" s="73"/>
      <c r="J236" s="73"/>
      <c r="K236" s="73"/>
      <c r="L236" s="73"/>
      <c r="M236" s="73"/>
      <c r="N236" s="73"/>
    </row>
    <row r="237" spans="1:14" x14ac:dyDescent="0.2">
      <c r="A237" s="75">
        <v>376</v>
      </c>
      <c r="B237" s="75" t="s">
        <v>14</v>
      </c>
      <c r="C237" s="72">
        <v>200</v>
      </c>
      <c r="D237" s="72">
        <v>0.2</v>
      </c>
      <c r="E237" s="72">
        <v>5.7000000000000002E-2</v>
      </c>
      <c r="F237" s="72">
        <v>15.1</v>
      </c>
      <c r="G237" s="72">
        <v>61.3</v>
      </c>
      <c r="H237" s="72">
        <v>0</v>
      </c>
      <c r="I237" s="72">
        <v>0</v>
      </c>
      <c r="J237" s="72">
        <v>0</v>
      </c>
      <c r="K237" s="72">
        <v>6</v>
      </c>
      <c r="L237" s="72">
        <v>0</v>
      </c>
      <c r="M237" s="72">
        <v>0</v>
      </c>
      <c r="N237" s="72">
        <v>0.4</v>
      </c>
    </row>
    <row r="238" spans="1:14" x14ac:dyDescent="0.2">
      <c r="A238" s="76"/>
      <c r="B238" s="76"/>
      <c r="C238" s="73"/>
      <c r="D238" s="73"/>
      <c r="E238" s="73"/>
      <c r="F238" s="73"/>
      <c r="G238" s="73"/>
      <c r="H238" s="73"/>
      <c r="I238" s="73"/>
      <c r="J238" s="73"/>
      <c r="K238" s="73"/>
      <c r="L238" s="73"/>
      <c r="M238" s="73"/>
      <c r="N238" s="73"/>
    </row>
    <row r="239" spans="1:14" x14ac:dyDescent="0.2">
      <c r="A239" s="75"/>
      <c r="B239" s="75" t="s">
        <v>42</v>
      </c>
      <c r="C239" s="67">
        <v>55</v>
      </c>
      <c r="D239" s="67">
        <v>4.55</v>
      </c>
      <c r="E239" s="67">
        <v>1.6</v>
      </c>
      <c r="F239" s="67">
        <v>24.6</v>
      </c>
      <c r="G239" s="67">
        <v>132</v>
      </c>
      <c r="H239" s="67">
        <v>0.11</v>
      </c>
      <c r="I239" s="67">
        <v>0</v>
      </c>
      <c r="J239" s="67">
        <v>0</v>
      </c>
      <c r="K239" s="72">
        <v>20</v>
      </c>
      <c r="L239" s="72">
        <v>14</v>
      </c>
      <c r="M239" s="72">
        <v>65</v>
      </c>
      <c r="N239" s="72">
        <v>1.1000000000000001</v>
      </c>
    </row>
    <row r="240" spans="1:14" x14ac:dyDescent="0.2">
      <c r="A240" s="76"/>
      <c r="B240" s="76"/>
      <c r="C240" s="68"/>
      <c r="D240" s="68"/>
      <c r="E240" s="68"/>
      <c r="F240" s="68"/>
      <c r="G240" s="68"/>
      <c r="H240" s="68"/>
      <c r="I240" s="68"/>
      <c r="J240" s="68"/>
      <c r="K240" s="73"/>
      <c r="L240" s="73"/>
      <c r="M240" s="73"/>
      <c r="N240" s="73"/>
    </row>
    <row r="241" spans="1:14" ht="15.75" x14ac:dyDescent="0.25">
      <c r="A241" s="26"/>
      <c r="B241" s="34" t="s">
        <v>65</v>
      </c>
      <c r="C241" s="35"/>
      <c r="D241" s="35">
        <f>SUM(D234:D240)</f>
        <v>12.73</v>
      </c>
      <c r="E241" s="35">
        <f t="shared" ref="E241:N241" si="18">SUM(E235:E240)</f>
        <v>15.367000000000001</v>
      </c>
      <c r="F241" s="35">
        <f t="shared" si="18"/>
        <v>97.800000000000011</v>
      </c>
      <c r="G241" s="35">
        <f t="shared" si="18"/>
        <v>583.43000000000006</v>
      </c>
      <c r="H241" s="35">
        <f t="shared" si="18"/>
        <v>0.41</v>
      </c>
      <c r="I241" s="35">
        <f t="shared" si="18"/>
        <v>1.25</v>
      </c>
      <c r="J241" s="35">
        <f t="shared" si="18"/>
        <v>31.2</v>
      </c>
      <c r="K241" s="35">
        <f t="shared" si="18"/>
        <v>172.8</v>
      </c>
      <c r="L241" s="35">
        <f t="shared" si="18"/>
        <v>72.2</v>
      </c>
      <c r="M241" s="35">
        <f t="shared" si="18"/>
        <v>283.89999999999998</v>
      </c>
      <c r="N241" s="35">
        <f t="shared" si="18"/>
        <v>3.88</v>
      </c>
    </row>
    <row r="242" spans="1:14" x14ac:dyDescent="0.2">
      <c r="A242" s="29"/>
      <c r="B242" s="30" t="s">
        <v>15</v>
      </c>
      <c r="C242" s="31"/>
      <c r="D242" s="25"/>
      <c r="E242" s="25"/>
      <c r="F242" s="25"/>
      <c r="G242" s="25"/>
      <c r="H242" s="25"/>
      <c r="I242" s="25"/>
      <c r="J242" s="25"/>
      <c r="K242" s="25"/>
      <c r="L242" s="32"/>
      <c r="M242" s="33"/>
      <c r="N242" s="33"/>
    </row>
    <row r="243" spans="1:14" x14ac:dyDescent="0.2">
      <c r="A243" s="17">
        <v>88</v>
      </c>
      <c r="B243" s="17" t="s">
        <v>64</v>
      </c>
      <c r="C243" s="16" t="s">
        <v>63</v>
      </c>
      <c r="D243" s="16">
        <v>6.65</v>
      </c>
      <c r="E243" s="16">
        <v>7.05</v>
      </c>
      <c r="F243" s="16">
        <v>6.98</v>
      </c>
      <c r="G243" s="16">
        <v>161.80000000000001</v>
      </c>
      <c r="H243" s="16">
        <v>0.06</v>
      </c>
      <c r="I243" s="16">
        <v>18.46</v>
      </c>
      <c r="J243" s="16">
        <v>0</v>
      </c>
      <c r="K243" s="16">
        <v>0.1</v>
      </c>
      <c r="L243" s="16">
        <v>43.33</v>
      </c>
      <c r="M243" s="16">
        <v>47.63</v>
      </c>
      <c r="N243" s="16">
        <v>22.25</v>
      </c>
    </row>
    <row r="244" spans="1:14" x14ac:dyDescent="0.2">
      <c r="A244" s="67">
        <v>293</v>
      </c>
      <c r="B244" s="70" t="s">
        <v>52</v>
      </c>
      <c r="C244" s="67" t="s">
        <v>53</v>
      </c>
      <c r="D244" s="67">
        <v>22.06</v>
      </c>
      <c r="E244" s="67">
        <v>18.23</v>
      </c>
      <c r="F244" s="67">
        <v>5.88</v>
      </c>
      <c r="G244" s="67">
        <v>276.25</v>
      </c>
      <c r="H244" s="67">
        <v>0.06</v>
      </c>
      <c r="I244" s="67">
        <v>0.03</v>
      </c>
      <c r="J244" s="67">
        <v>53.75</v>
      </c>
      <c r="K244" s="67">
        <v>68.13</v>
      </c>
      <c r="L244" s="67">
        <v>25.38</v>
      </c>
      <c r="M244" s="67">
        <v>166.13</v>
      </c>
      <c r="N244" s="67">
        <v>2.0299999999999998</v>
      </c>
    </row>
    <row r="245" spans="1:14" x14ac:dyDescent="0.2">
      <c r="A245" s="73"/>
      <c r="B245" s="76"/>
      <c r="C245" s="73"/>
      <c r="D245" s="73"/>
      <c r="E245" s="73"/>
      <c r="F245" s="73"/>
      <c r="G245" s="73"/>
      <c r="H245" s="73"/>
      <c r="I245" s="73"/>
      <c r="J245" s="73"/>
      <c r="K245" s="73"/>
      <c r="L245" s="73"/>
      <c r="M245" s="73"/>
      <c r="N245" s="73"/>
    </row>
    <row r="246" spans="1:14" x14ac:dyDescent="0.2">
      <c r="A246" s="75">
        <v>689</v>
      </c>
      <c r="B246" s="75" t="s">
        <v>44</v>
      </c>
      <c r="C246" s="72" t="s">
        <v>77</v>
      </c>
      <c r="D246" s="72">
        <v>10.48</v>
      </c>
      <c r="E246" s="72">
        <v>6.52</v>
      </c>
      <c r="F246" s="72">
        <v>54</v>
      </c>
      <c r="G246" s="72">
        <v>316.57</v>
      </c>
      <c r="H246" s="72">
        <v>0.01</v>
      </c>
      <c r="I246" s="72">
        <v>0</v>
      </c>
      <c r="J246" s="72">
        <v>0.09</v>
      </c>
      <c r="K246" s="72">
        <v>27.22</v>
      </c>
      <c r="L246" s="72">
        <v>245.12</v>
      </c>
      <c r="M246" s="72">
        <v>16.260000000000002</v>
      </c>
      <c r="N246" s="72">
        <v>5.53</v>
      </c>
    </row>
    <row r="247" spans="1:14" x14ac:dyDescent="0.2">
      <c r="A247" s="76"/>
      <c r="B247" s="76"/>
      <c r="C247" s="73"/>
      <c r="D247" s="73"/>
      <c r="E247" s="73"/>
      <c r="F247" s="73"/>
      <c r="G247" s="73"/>
      <c r="H247" s="73"/>
      <c r="I247" s="73"/>
      <c r="J247" s="73"/>
      <c r="K247" s="73"/>
      <c r="L247" s="73"/>
      <c r="M247" s="73"/>
      <c r="N247" s="73"/>
    </row>
    <row r="248" spans="1:14" x14ac:dyDescent="0.2">
      <c r="A248" s="55">
        <v>859</v>
      </c>
      <c r="B248" s="49" t="s">
        <v>75</v>
      </c>
      <c r="C248" s="18">
        <v>200</v>
      </c>
      <c r="D248" s="50">
        <v>0.2</v>
      </c>
      <c r="E248" s="50">
        <v>0.06</v>
      </c>
      <c r="F248" s="50">
        <v>15.02</v>
      </c>
      <c r="G248" s="50">
        <v>61.8</v>
      </c>
      <c r="H248" s="50">
        <v>0.02</v>
      </c>
      <c r="I248" s="50">
        <v>0</v>
      </c>
      <c r="J248" s="50">
        <v>0</v>
      </c>
      <c r="K248" s="50">
        <v>12</v>
      </c>
      <c r="L248" s="53">
        <v>0</v>
      </c>
      <c r="M248" s="54">
        <v>2.4</v>
      </c>
      <c r="N248" s="54">
        <v>0.8</v>
      </c>
    </row>
    <row r="249" spans="1:14" x14ac:dyDescent="0.2">
      <c r="A249" s="16"/>
      <c r="B249" s="17" t="s">
        <v>42</v>
      </c>
      <c r="C249" s="16">
        <v>55</v>
      </c>
      <c r="D249" s="16">
        <v>4.55</v>
      </c>
      <c r="E249" s="16">
        <v>1.6</v>
      </c>
      <c r="F249" s="16">
        <v>24.6</v>
      </c>
      <c r="G249" s="16">
        <v>132</v>
      </c>
      <c r="H249" s="16">
        <v>0.11</v>
      </c>
      <c r="I249" s="16">
        <v>0</v>
      </c>
      <c r="J249" s="16">
        <v>0</v>
      </c>
      <c r="K249" s="16">
        <v>20</v>
      </c>
      <c r="L249" s="16">
        <v>14</v>
      </c>
      <c r="M249" s="16">
        <v>65</v>
      </c>
      <c r="N249" s="16">
        <v>1.1000000000000001</v>
      </c>
    </row>
    <row r="250" spans="1:14" x14ac:dyDescent="0.2">
      <c r="A250" s="16"/>
      <c r="B250" s="17" t="s">
        <v>76</v>
      </c>
      <c r="C250" s="16">
        <v>55</v>
      </c>
      <c r="D250" s="16">
        <v>3.71</v>
      </c>
      <c r="E250" s="16">
        <v>0.7</v>
      </c>
      <c r="F250" s="16">
        <v>21.87</v>
      </c>
      <c r="G250" s="16">
        <v>110.5</v>
      </c>
      <c r="H250" s="16">
        <v>0</v>
      </c>
      <c r="I250" s="16">
        <v>0</v>
      </c>
      <c r="J250" s="16">
        <v>0</v>
      </c>
      <c r="K250" s="16">
        <v>5.8</v>
      </c>
      <c r="L250" s="16">
        <v>4</v>
      </c>
      <c r="M250" s="16">
        <v>18</v>
      </c>
      <c r="N250" s="16">
        <v>0.4</v>
      </c>
    </row>
    <row r="251" spans="1:14" ht="14.25" x14ac:dyDescent="0.2">
      <c r="A251" s="36"/>
      <c r="B251" s="27" t="s">
        <v>16</v>
      </c>
      <c r="C251" s="28"/>
      <c r="D251" s="35">
        <f>D241+D243+D244+D246+D248+D249+D250</f>
        <v>60.38</v>
      </c>
      <c r="E251" s="35">
        <f t="shared" ref="E251:N251" si="19">E241+E243+E244+E246+E248+E249+E250</f>
        <v>49.527000000000008</v>
      </c>
      <c r="F251" s="35">
        <f t="shared" si="19"/>
        <v>226.15000000000003</v>
      </c>
      <c r="G251" s="35">
        <f t="shared" si="19"/>
        <v>1642.35</v>
      </c>
      <c r="H251" s="35">
        <f t="shared" si="19"/>
        <v>0.67</v>
      </c>
      <c r="I251" s="35">
        <f t="shared" si="19"/>
        <v>19.740000000000002</v>
      </c>
      <c r="J251" s="35">
        <f t="shared" si="19"/>
        <v>85.04</v>
      </c>
      <c r="K251" s="35">
        <f t="shared" si="19"/>
        <v>306.05</v>
      </c>
      <c r="L251" s="35">
        <f t="shared" si="19"/>
        <v>404.03</v>
      </c>
      <c r="M251" s="35">
        <f t="shared" si="19"/>
        <v>599.31999999999994</v>
      </c>
      <c r="N251" s="35">
        <f t="shared" si="19"/>
        <v>35.989999999999995</v>
      </c>
    </row>
    <row r="253" spans="1:14" x14ac:dyDescent="0.2">
      <c r="B253" s="43" t="s">
        <v>71</v>
      </c>
      <c r="D253" s="41">
        <f t="shared" ref="D253:N253" si="20">D24+D50+D74+D102+D123+D149+D175+D200+D227+D251</f>
        <v>577.44999999999993</v>
      </c>
      <c r="E253" s="41">
        <f t="shared" si="20"/>
        <v>574.2700000000001</v>
      </c>
      <c r="F253" s="41">
        <f t="shared" si="20"/>
        <v>2446.48</v>
      </c>
      <c r="G253" s="41">
        <f t="shared" si="20"/>
        <v>17170.999999999996</v>
      </c>
      <c r="H253" s="41">
        <f t="shared" si="20"/>
        <v>10.91</v>
      </c>
      <c r="I253" s="41">
        <f t="shared" si="20"/>
        <v>260.3</v>
      </c>
      <c r="J253" s="41">
        <f t="shared" si="20"/>
        <v>439.96</v>
      </c>
      <c r="K253" s="41">
        <f t="shared" si="20"/>
        <v>3920.0500000000011</v>
      </c>
      <c r="L253" s="41">
        <f t="shared" si="20"/>
        <v>2905.51</v>
      </c>
      <c r="M253" s="41">
        <f t="shared" si="20"/>
        <v>6217.7500000000009</v>
      </c>
      <c r="N253" s="41">
        <f t="shared" si="20"/>
        <v>383.43999999999994</v>
      </c>
    </row>
    <row r="254" spans="1:14" x14ac:dyDescent="0.2">
      <c r="B254" s="5" t="s">
        <v>74</v>
      </c>
      <c r="D254" s="47">
        <v>57.7</v>
      </c>
      <c r="E254" s="47">
        <v>57.4</v>
      </c>
      <c r="F254" s="47">
        <v>244.6</v>
      </c>
      <c r="G254" s="47">
        <v>1717.1</v>
      </c>
    </row>
    <row r="256" spans="1:14" x14ac:dyDescent="0.2">
      <c r="B256" s="5" t="s">
        <v>72</v>
      </c>
      <c r="C256" s="69" t="s">
        <v>73</v>
      </c>
      <c r="D256" s="69"/>
      <c r="E256" s="69"/>
    </row>
  </sheetData>
  <mergeCells count="863">
    <mergeCell ref="B3:C3"/>
    <mergeCell ref="A5:A6"/>
    <mergeCell ref="B5:B6"/>
    <mergeCell ref="C5:C6"/>
    <mergeCell ref="D5:F5"/>
    <mergeCell ref="G5:G6"/>
    <mergeCell ref="I8:I9"/>
    <mergeCell ref="J8:J9"/>
    <mergeCell ref="K8:K9"/>
    <mergeCell ref="L8:L9"/>
    <mergeCell ref="M8:M9"/>
    <mergeCell ref="N8:N9"/>
    <mergeCell ref="H5:J5"/>
    <mergeCell ref="K5:N5"/>
    <mergeCell ref="A8:A9"/>
    <mergeCell ref="B8:B9"/>
    <mergeCell ref="C8:C9"/>
    <mergeCell ref="D8:D9"/>
    <mergeCell ref="E8:E9"/>
    <mergeCell ref="F8:F9"/>
    <mergeCell ref="G8:G9"/>
    <mergeCell ref="H8:H9"/>
    <mergeCell ref="A12:A13"/>
    <mergeCell ref="B12:B13"/>
    <mergeCell ref="C12:C13"/>
    <mergeCell ref="D12:D13"/>
    <mergeCell ref="E12:E13"/>
    <mergeCell ref="F12:F13"/>
    <mergeCell ref="G12:G13"/>
    <mergeCell ref="H12:H13"/>
    <mergeCell ref="G10:G11"/>
    <mergeCell ref="H10:H11"/>
    <mergeCell ref="A10:A11"/>
    <mergeCell ref="B10:B11"/>
    <mergeCell ref="C10:C11"/>
    <mergeCell ref="D10:D11"/>
    <mergeCell ref="E10:E11"/>
    <mergeCell ref="F10:F11"/>
    <mergeCell ref="F17:F18"/>
    <mergeCell ref="I12:I13"/>
    <mergeCell ref="J12:J13"/>
    <mergeCell ref="K12:K13"/>
    <mergeCell ref="L12:L13"/>
    <mergeCell ref="M12:M13"/>
    <mergeCell ref="N12:N13"/>
    <mergeCell ref="M10:M11"/>
    <mergeCell ref="N10:N11"/>
    <mergeCell ref="I10:I11"/>
    <mergeCell ref="J10:J11"/>
    <mergeCell ref="K10:K11"/>
    <mergeCell ref="L10:L11"/>
    <mergeCell ref="L19:L20"/>
    <mergeCell ref="M19:M20"/>
    <mergeCell ref="N19:N20"/>
    <mergeCell ref="M17:M18"/>
    <mergeCell ref="N17:N18"/>
    <mergeCell ref="A19:A20"/>
    <mergeCell ref="B19:B20"/>
    <mergeCell ref="C19:C20"/>
    <mergeCell ref="D19:D20"/>
    <mergeCell ref="E19:E20"/>
    <mergeCell ref="F19:F20"/>
    <mergeCell ref="G19:G20"/>
    <mergeCell ref="H19:H20"/>
    <mergeCell ref="G17:G18"/>
    <mergeCell ref="H17:H18"/>
    <mergeCell ref="I17:I18"/>
    <mergeCell ref="J17:J18"/>
    <mergeCell ref="K17:K18"/>
    <mergeCell ref="L17:L18"/>
    <mergeCell ref="A17:A18"/>
    <mergeCell ref="B17:B18"/>
    <mergeCell ref="C17:C18"/>
    <mergeCell ref="D17:D18"/>
    <mergeCell ref="E17:E18"/>
    <mergeCell ref="B27:C27"/>
    <mergeCell ref="A28:A29"/>
    <mergeCell ref="B28:B29"/>
    <mergeCell ref="C28:C29"/>
    <mergeCell ref="D28:F28"/>
    <mergeCell ref="G28:G29"/>
    <mergeCell ref="I19:I20"/>
    <mergeCell ref="J19:J20"/>
    <mergeCell ref="K19:K20"/>
    <mergeCell ref="N31:N32"/>
    <mergeCell ref="H28:J28"/>
    <mergeCell ref="K28:N28"/>
    <mergeCell ref="A31:A32"/>
    <mergeCell ref="B31:B32"/>
    <mergeCell ref="C31:C32"/>
    <mergeCell ref="D31:D32"/>
    <mergeCell ref="E31:E32"/>
    <mergeCell ref="F31:F32"/>
    <mergeCell ref="G31:G32"/>
    <mergeCell ref="H31:H32"/>
    <mergeCell ref="C33:C34"/>
    <mergeCell ref="D33:D34"/>
    <mergeCell ref="E33:E34"/>
    <mergeCell ref="F33:F34"/>
    <mergeCell ref="I31:I32"/>
    <mergeCell ref="J31:J32"/>
    <mergeCell ref="K31:K32"/>
    <mergeCell ref="L31:L32"/>
    <mergeCell ref="M31:M32"/>
    <mergeCell ref="I35:I36"/>
    <mergeCell ref="J35:J36"/>
    <mergeCell ref="K35:K36"/>
    <mergeCell ref="L35:L36"/>
    <mergeCell ref="M35:M36"/>
    <mergeCell ref="N35:N36"/>
    <mergeCell ref="M33:M34"/>
    <mergeCell ref="N33:N34"/>
    <mergeCell ref="A35:A36"/>
    <mergeCell ref="B35:B36"/>
    <mergeCell ref="C35:C36"/>
    <mergeCell ref="D35:D36"/>
    <mergeCell ref="E35:E36"/>
    <mergeCell ref="F35:F36"/>
    <mergeCell ref="G35:G36"/>
    <mergeCell ref="H35:H36"/>
    <mergeCell ref="G33:G34"/>
    <mergeCell ref="H33:H34"/>
    <mergeCell ref="I33:I34"/>
    <mergeCell ref="J33:J34"/>
    <mergeCell ref="K33:K34"/>
    <mergeCell ref="L33:L34"/>
    <mergeCell ref="A33:A34"/>
    <mergeCell ref="B33:B34"/>
    <mergeCell ref="A41:A42"/>
    <mergeCell ref="B41:B42"/>
    <mergeCell ref="C41:C42"/>
    <mergeCell ref="D41:D42"/>
    <mergeCell ref="E41:E42"/>
    <mergeCell ref="F41:F42"/>
    <mergeCell ref="G41:G42"/>
    <mergeCell ref="H41:H42"/>
    <mergeCell ref="G39:G40"/>
    <mergeCell ref="H39:H40"/>
    <mergeCell ref="A39:A40"/>
    <mergeCell ref="B39:B40"/>
    <mergeCell ref="C39:C40"/>
    <mergeCell ref="D39:D40"/>
    <mergeCell ref="E39:E40"/>
    <mergeCell ref="F39:F40"/>
    <mergeCell ref="F43:F44"/>
    <mergeCell ref="I41:I42"/>
    <mergeCell ref="J41:J42"/>
    <mergeCell ref="K41:K42"/>
    <mergeCell ref="L41:L42"/>
    <mergeCell ref="M41:M42"/>
    <mergeCell ref="N41:N42"/>
    <mergeCell ref="M39:M40"/>
    <mergeCell ref="N39:N40"/>
    <mergeCell ref="I39:I40"/>
    <mergeCell ref="J39:J40"/>
    <mergeCell ref="K39:K40"/>
    <mergeCell ref="L39:L40"/>
    <mergeCell ref="L45:L46"/>
    <mergeCell ref="M45:M46"/>
    <mergeCell ref="N45:N46"/>
    <mergeCell ref="M43:M44"/>
    <mergeCell ref="N43:N44"/>
    <mergeCell ref="A45:A46"/>
    <mergeCell ref="B45:B46"/>
    <mergeCell ref="C45:C46"/>
    <mergeCell ref="D45:D46"/>
    <mergeCell ref="E45:E46"/>
    <mergeCell ref="F45:F46"/>
    <mergeCell ref="G45:G46"/>
    <mergeCell ref="H45:H46"/>
    <mergeCell ref="G43:G44"/>
    <mergeCell ref="H43:H44"/>
    <mergeCell ref="I43:I44"/>
    <mergeCell ref="J43:J44"/>
    <mergeCell ref="K43:K44"/>
    <mergeCell ref="L43:L44"/>
    <mergeCell ref="A43:A44"/>
    <mergeCell ref="B43:B44"/>
    <mergeCell ref="C43:C44"/>
    <mergeCell ref="D43:D44"/>
    <mergeCell ref="E43:E44"/>
    <mergeCell ref="B54:C54"/>
    <mergeCell ref="A55:A56"/>
    <mergeCell ref="B55:B56"/>
    <mergeCell ref="C55:C56"/>
    <mergeCell ref="D55:F55"/>
    <mergeCell ref="G55:G56"/>
    <mergeCell ref="I45:I46"/>
    <mergeCell ref="J45:J46"/>
    <mergeCell ref="K45:K46"/>
    <mergeCell ref="I58:I59"/>
    <mergeCell ref="J58:J59"/>
    <mergeCell ref="K58:K59"/>
    <mergeCell ref="L58:L59"/>
    <mergeCell ref="M58:M59"/>
    <mergeCell ref="N58:N59"/>
    <mergeCell ref="H55:J55"/>
    <mergeCell ref="K55:N55"/>
    <mergeCell ref="A58:A59"/>
    <mergeCell ref="B58:B59"/>
    <mergeCell ref="C58:C59"/>
    <mergeCell ref="D58:D59"/>
    <mergeCell ref="E58:E59"/>
    <mergeCell ref="F58:F59"/>
    <mergeCell ref="G58:G59"/>
    <mergeCell ref="H58:H59"/>
    <mergeCell ref="A62:A63"/>
    <mergeCell ref="B62:B63"/>
    <mergeCell ref="C62:C63"/>
    <mergeCell ref="D62:D63"/>
    <mergeCell ref="E62:E63"/>
    <mergeCell ref="F62:F63"/>
    <mergeCell ref="G62:G63"/>
    <mergeCell ref="H62:H63"/>
    <mergeCell ref="G60:G61"/>
    <mergeCell ref="H60:H61"/>
    <mergeCell ref="A60:A61"/>
    <mergeCell ref="B60:B61"/>
    <mergeCell ref="C60:C61"/>
    <mergeCell ref="D60:D61"/>
    <mergeCell ref="E60:E61"/>
    <mergeCell ref="F60:F61"/>
    <mergeCell ref="F68:F69"/>
    <mergeCell ref="I62:I63"/>
    <mergeCell ref="J62:J63"/>
    <mergeCell ref="K62:K63"/>
    <mergeCell ref="L62:L63"/>
    <mergeCell ref="M62:M63"/>
    <mergeCell ref="N62:N63"/>
    <mergeCell ref="M60:M61"/>
    <mergeCell ref="N60:N61"/>
    <mergeCell ref="I60:I61"/>
    <mergeCell ref="J60:J61"/>
    <mergeCell ref="K60:K61"/>
    <mergeCell ref="L60:L61"/>
    <mergeCell ref="L70:L71"/>
    <mergeCell ref="M70:M71"/>
    <mergeCell ref="N70:N71"/>
    <mergeCell ref="M68:M69"/>
    <mergeCell ref="N68:N69"/>
    <mergeCell ref="A70:A71"/>
    <mergeCell ref="B70:B71"/>
    <mergeCell ref="C70:C71"/>
    <mergeCell ref="D70:D71"/>
    <mergeCell ref="E70:E71"/>
    <mergeCell ref="F70:F71"/>
    <mergeCell ref="G70:G71"/>
    <mergeCell ref="H70:H71"/>
    <mergeCell ref="G68:G69"/>
    <mergeCell ref="H68:H69"/>
    <mergeCell ref="I68:I69"/>
    <mergeCell ref="J68:J69"/>
    <mergeCell ref="K68:K69"/>
    <mergeCell ref="L68:L69"/>
    <mergeCell ref="A68:A69"/>
    <mergeCell ref="B68:B69"/>
    <mergeCell ref="C68:C69"/>
    <mergeCell ref="D68:D69"/>
    <mergeCell ref="E68:E69"/>
    <mergeCell ref="B77:C77"/>
    <mergeCell ref="A78:A79"/>
    <mergeCell ref="B78:B79"/>
    <mergeCell ref="C78:C79"/>
    <mergeCell ref="D78:F78"/>
    <mergeCell ref="G78:G79"/>
    <mergeCell ref="I70:I71"/>
    <mergeCell ref="J70:J71"/>
    <mergeCell ref="K70:K71"/>
    <mergeCell ref="I81:I82"/>
    <mergeCell ref="J81:J82"/>
    <mergeCell ref="K81:K82"/>
    <mergeCell ref="L81:L82"/>
    <mergeCell ref="M81:M82"/>
    <mergeCell ref="N81:N82"/>
    <mergeCell ref="H78:J78"/>
    <mergeCell ref="K78:N78"/>
    <mergeCell ref="A81:A82"/>
    <mergeCell ref="B81:B82"/>
    <mergeCell ref="C81:C82"/>
    <mergeCell ref="D81:D82"/>
    <mergeCell ref="E81:E82"/>
    <mergeCell ref="F81:F82"/>
    <mergeCell ref="G81:G82"/>
    <mergeCell ref="H81:H82"/>
    <mergeCell ref="M83:M84"/>
    <mergeCell ref="N83:N84"/>
    <mergeCell ref="A85:A86"/>
    <mergeCell ref="B85:B86"/>
    <mergeCell ref="C85:C86"/>
    <mergeCell ref="D85:D86"/>
    <mergeCell ref="E85:E86"/>
    <mergeCell ref="F85:F86"/>
    <mergeCell ref="G85:G86"/>
    <mergeCell ref="H85:H86"/>
    <mergeCell ref="G83:G84"/>
    <mergeCell ref="H83:H84"/>
    <mergeCell ref="I83:I84"/>
    <mergeCell ref="J83:J84"/>
    <mergeCell ref="K83:K84"/>
    <mergeCell ref="L83:L84"/>
    <mergeCell ref="A83:A84"/>
    <mergeCell ref="B83:B84"/>
    <mergeCell ref="C83:C84"/>
    <mergeCell ref="D83:D84"/>
    <mergeCell ref="E83:E84"/>
    <mergeCell ref="F83:F84"/>
    <mergeCell ref="N87:N88"/>
    <mergeCell ref="C87:C88"/>
    <mergeCell ref="D87:D88"/>
    <mergeCell ref="E87:E88"/>
    <mergeCell ref="F87:F88"/>
    <mergeCell ref="G87:G88"/>
    <mergeCell ref="H87:H88"/>
    <mergeCell ref="I85:I86"/>
    <mergeCell ref="J85:J86"/>
    <mergeCell ref="K85:K86"/>
    <mergeCell ref="L85:L86"/>
    <mergeCell ref="M85:M86"/>
    <mergeCell ref="N85:N86"/>
    <mergeCell ref="C93:C94"/>
    <mergeCell ref="D93:D94"/>
    <mergeCell ref="E93:E94"/>
    <mergeCell ref="F93:F94"/>
    <mergeCell ref="I87:I88"/>
    <mergeCell ref="J87:J88"/>
    <mergeCell ref="K87:K88"/>
    <mergeCell ref="L87:L88"/>
    <mergeCell ref="M87:M88"/>
    <mergeCell ref="I96:I97"/>
    <mergeCell ref="J96:J97"/>
    <mergeCell ref="K96:K97"/>
    <mergeCell ref="L96:L97"/>
    <mergeCell ref="M96:M97"/>
    <mergeCell ref="N96:N97"/>
    <mergeCell ref="M93:M94"/>
    <mergeCell ref="N93:N94"/>
    <mergeCell ref="A96:A97"/>
    <mergeCell ref="B96:B97"/>
    <mergeCell ref="C96:C97"/>
    <mergeCell ref="D96:D97"/>
    <mergeCell ref="E96:E97"/>
    <mergeCell ref="F96:F97"/>
    <mergeCell ref="G96:G97"/>
    <mergeCell ref="H96:H97"/>
    <mergeCell ref="G93:G94"/>
    <mergeCell ref="H93:H94"/>
    <mergeCell ref="I93:I94"/>
    <mergeCell ref="J93:J94"/>
    <mergeCell ref="K93:K94"/>
    <mergeCell ref="L93:L94"/>
    <mergeCell ref="A93:A94"/>
    <mergeCell ref="B93:B94"/>
    <mergeCell ref="M98:M99"/>
    <mergeCell ref="N98:N99"/>
    <mergeCell ref="B105:C105"/>
    <mergeCell ref="A106:A107"/>
    <mergeCell ref="B106:B107"/>
    <mergeCell ref="C106:C107"/>
    <mergeCell ref="D106:F106"/>
    <mergeCell ref="G106:G107"/>
    <mergeCell ref="H106:J106"/>
    <mergeCell ref="K106:N106"/>
    <mergeCell ref="G98:G99"/>
    <mergeCell ref="H98:H99"/>
    <mergeCell ref="I98:I99"/>
    <mergeCell ref="J98:J99"/>
    <mergeCell ref="K98:K99"/>
    <mergeCell ref="L98:L99"/>
    <mergeCell ref="A98:A99"/>
    <mergeCell ref="B98:B99"/>
    <mergeCell ref="C98:C99"/>
    <mergeCell ref="D98:D99"/>
    <mergeCell ref="E98:E99"/>
    <mergeCell ref="F98:F99"/>
    <mergeCell ref="A116:A117"/>
    <mergeCell ref="B116:B117"/>
    <mergeCell ref="C116:C117"/>
    <mergeCell ref="D116:D117"/>
    <mergeCell ref="E116:E117"/>
    <mergeCell ref="F116:F117"/>
    <mergeCell ref="G116:G117"/>
    <mergeCell ref="H116:H117"/>
    <mergeCell ref="G110:G111"/>
    <mergeCell ref="H110:H111"/>
    <mergeCell ref="A110:A111"/>
    <mergeCell ref="B110:B111"/>
    <mergeCell ref="C110:C111"/>
    <mergeCell ref="D110:D111"/>
    <mergeCell ref="E110:E111"/>
    <mergeCell ref="F110:F111"/>
    <mergeCell ref="E118:E119"/>
    <mergeCell ref="F118:F119"/>
    <mergeCell ref="I116:I117"/>
    <mergeCell ref="J116:J117"/>
    <mergeCell ref="K116:K117"/>
    <mergeCell ref="L116:L117"/>
    <mergeCell ref="M116:M117"/>
    <mergeCell ref="N116:N117"/>
    <mergeCell ref="M110:M111"/>
    <mergeCell ref="N110:N111"/>
    <mergeCell ref="I110:I111"/>
    <mergeCell ref="J110:J111"/>
    <mergeCell ref="K110:K111"/>
    <mergeCell ref="L110:L111"/>
    <mergeCell ref="C130:C131"/>
    <mergeCell ref="D130:D131"/>
    <mergeCell ref="E130:E131"/>
    <mergeCell ref="F130:F131"/>
    <mergeCell ref="M118:M119"/>
    <mergeCell ref="N118:N119"/>
    <mergeCell ref="B126:C126"/>
    <mergeCell ref="A127:A128"/>
    <mergeCell ref="B127:B128"/>
    <mergeCell ref="C127:C128"/>
    <mergeCell ref="D127:F127"/>
    <mergeCell ref="G127:G128"/>
    <mergeCell ref="H127:J127"/>
    <mergeCell ref="K127:N127"/>
    <mergeCell ref="G118:G119"/>
    <mergeCell ref="H118:H119"/>
    <mergeCell ref="I118:I119"/>
    <mergeCell ref="J118:J119"/>
    <mergeCell ref="K118:K119"/>
    <mergeCell ref="L118:L119"/>
    <mergeCell ref="A118:A119"/>
    <mergeCell ref="B118:B119"/>
    <mergeCell ref="C118:C119"/>
    <mergeCell ref="D118:D119"/>
    <mergeCell ref="I132:I133"/>
    <mergeCell ref="J132:J133"/>
    <mergeCell ref="K132:K133"/>
    <mergeCell ref="L132:L133"/>
    <mergeCell ref="M132:M133"/>
    <mergeCell ref="N132:N133"/>
    <mergeCell ref="M130:M131"/>
    <mergeCell ref="N130:N131"/>
    <mergeCell ref="A132:A133"/>
    <mergeCell ref="B132:B133"/>
    <mergeCell ref="C132:C133"/>
    <mergeCell ref="D132:D133"/>
    <mergeCell ref="E132:E133"/>
    <mergeCell ref="F132:F133"/>
    <mergeCell ref="G132:G133"/>
    <mergeCell ref="H132:H133"/>
    <mergeCell ref="G130:G131"/>
    <mergeCell ref="H130:H131"/>
    <mergeCell ref="I130:I131"/>
    <mergeCell ref="J130:J131"/>
    <mergeCell ref="K130:K131"/>
    <mergeCell ref="L130:L131"/>
    <mergeCell ref="A130:A131"/>
    <mergeCell ref="B130:B131"/>
    <mergeCell ref="A140:A142"/>
    <mergeCell ref="B140:B142"/>
    <mergeCell ref="C140:C142"/>
    <mergeCell ref="D140:D142"/>
    <mergeCell ref="E140:E142"/>
    <mergeCell ref="F140:F142"/>
    <mergeCell ref="G140:G142"/>
    <mergeCell ref="H140:H142"/>
    <mergeCell ref="G134:G135"/>
    <mergeCell ref="H134:H135"/>
    <mergeCell ref="A134:A135"/>
    <mergeCell ref="B134:B135"/>
    <mergeCell ref="C134:C135"/>
    <mergeCell ref="D134:D135"/>
    <mergeCell ref="E134:E135"/>
    <mergeCell ref="F134:F135"/>
    <mergeCell ref="F143:F144"/>
    <mergeCell ref="I140:I142"/>
    <mergeCell ref="J140:J142"/>
    <mergeCell ref="K140:K142"/>
    <mergeCell ref="L140:L142"/>
    <mergeCell ref="M140:M142"/>
    <mergeCell ref="N140:N142"/>
    <mergeCell ref="M134:M135"/>
    <mergeCell ref="N134:N135"/>
    <mergeCell ref="I134:I135"/>
    <mergeCell ref="J134:J135"/>
    <mergeCell ref="K134:K135"/>
    <mergeCell ref="L134:L135"/>
    <mergeCell ref="L145:L146"/>
    <mergeCell ref="M145:M146"/>
    <mergeCell ref="N145:N146"/>
    <mergeCell ref="M143:M144"/>
    <mergeCell ref="N143:N144"/>
    <mergeCell ref="A145:A146"/>
    <mergeCell ref="B145:B146"/>
    <mergeCell ref="C145:C146"/>
    <mergeCell ref="D145:D146"/>
    <mergeCell ref="E145:E146"/>
    <mergeCell ref="F145:F146"/>
    <mergeCell ref="G145:G146"/>
    <mergeCell ref="H145:H146"/>
    <mergeCell ref="G143:G144"/>
    <mergeCell ref="H143:H144"/>
    <mergeCell ref="I143:I144"/>
    <mergeCell ref="J143:J144"/>
    <mergeCell ref="K143:K144"/>
    <mergeCell ref="L143:L144"/>
    <mergeCell ref="A143:A144"/>
    <mergeCell ref="B143:B144"/>
    <mergeCell ref="C143:C144"/>
    <mergeCell ref="D143:D144"/>
    <mergeCell ref="E143:E144"/>
    <mergeCell ref="B153:C153"/>
    <mergeCell ref="A154:A155"/>
    <mergeCell ref="B154:B155"/>
    <mergeCell ref="C154:C155"/>
    <mergeCell ref="D154:F154"/>
    <mergeCell ref="G154:G155"/>
    <mergeCell ref="I145:I146"/>
    <mergeCell ref="J145:J146"/>
    <mergeCell ref="K145:K146"/>
    <mergeCell ref="I159:I160"/>
    <mergeCell ref="J159:J160"/>
    <mergeCell ref="K159:K160"/>
    <mergeCell ref="L159:L160"/>
    <mergeCell ref="M159:M160"/>
    <mergeCell ref="N159:N160"/>
    <mergeCell ref="H154:J154"/>
    <mergeCell ref="K154:N154"/>
    <mergeCell ref="A159:A160"/>
    <mergeCell ref="B159:B160"/>
    <mergeCell ref="C159:C160"/>
    <mergeCell ref="D159:D160"/>
    <mergeCell ref="E159:E160"/>
    <mergeCell ref="F159:F160"/>
    <mergeCell ref="G159:G160"/>
    <mergeCell ref="H159:H160"/>
    <mergeCell ref="L157:L158"/>
    <mergeCell ref="M157:M158"/>
    <mergeCell ref="N157:N158"/>
    <mergeCell ref="F157:F158"/>
    <mergeCell ref="G157:G158"/>
    <mergeCell ref="H157:H158"/>
    <mergeCell ref="I157:I158"/>
    <mergeCell ref="J157:J158"/>
    <mergeCell ref="A163:A164"/>
    <mergeCell ref="B163:B164"/>
    <mergeCell ref="C163:C164"/>
    <mergeCell ref="D163:D164"/>
    <mergeCell ref="E163:E164"/>
    <mergeCell ref="F163:F164"/>
    <mergeCell ref="G163:G164"/>
    <mergeCell ref="H163:H164"/>
    <mergeCell ref="G161:G162"/>
    <mergeCell ref="H161:H162"/>
    <mergeCell ref="A161:A162"/>
    <mergeCell ref="B161:B162"/>
    <mergeCell ref="C161:C162"/>
    <mergeCell ref="D161:D162"/>
    <mergeCell ref="E161:E162"/>
    <mergeCell ref="F161:F162"/>
    <mergeCell ref="F168:F169"/>
    <mergeCell ref="I163:I164"/>
    <mergeCell ref="J163:J164"/>
    <mergeCell ref="K163:K164"/>
    <mergeCell ref="L163:L164"/>
    <mergeCell ref="M163:M164"/>
    <mergeCell ref="N163:N164"/>
    <mergeCell ref="M161:M162"/>
    <mergeCell ref="N161:N162"/>
    <mergeCell ref="I161:I162"/>
    <mergeCell ref="J161:J162"/>
    <mergeCell ref="K161:K162"/>
    <mergeCell ref="L161:L162"/>
    <mergeCell ref="L170:L171"/>
    <mergeCell ref="M170:M171"/>
    <mergeCell ref="N170:N171"/>
    <mergeCell ref="M168:M169"/>
    <mergeCell ref="N168:N169"/>
    <mergeCell ref="A170:A171"/>
    <mergeCell ref="B170:B171"/>
    <mergeCell ref="C170:C171"/>
    <mergeCell ref="D170:D171"/>
    <mergeCell ref="E170:E171"/>
    <mergeCell ref="F170:F171"/>
    <mergeCell ref="G170:G171"/>
    <mergeCell ref="H170:H171"/>
    <mergeCell ref="G168:G169"/>
    <mergeCell ref="H168:H169"/>
    <mergeCell ref="I168:I169"/>
    <mergeCell ref="J168:J169"/>
    <mergeCell ref="K168:K169"/>
    <mergeCell ref="L168:L169"/>
    <mergeCell ref="A168:A169"/>
    <mergeCell ref="B168:B169"/>
    <mergeCell ref="C168:C169"/>
    <mergeCell ref="D168:D169"/>
    <mergeCell ref="E168:E169"/>
    <mergeCell ref="B178:C178"/>
    <mergeCell ref="A179:A180"/>
    <mergeCell ref="B179:B180"/>
    <mergeCell ref="C179:C180"/>
    <mergeCell ref="D179:F179"/>
    <mergeCell ref="G179:G180"/>
    <mergeCell ref="I170:I171"/>
    <mergeCell ref="J170:J171"/>
    <mergeCell ref="K170:K171"/>
    <mergeCell ref="I182:I183"/>
    <mergeCell ref="J182:J183"/>
    <mergeCell ref="K182:K183"/>
    <mergeCell ref="L182:L183"/>
    <mergeCell ref="M182:M183"/>
    <mergeCell ref="N182:N183"/>
    <mergeCell ref="H179:J179"/>
    <mergeCell ref="K179:N179"/>
    <mergeCell ref="A182:A183"/>
    <mergeCell ref="B182:B183"/>
    <mergeCell ref="C182:C183"/>
    <mergeCell ref="D182:D183"/>
    <mergeCell ref="E182:E183"/>
    <mergeCell ref="F182:F183"/>
    <mergeCell ref="G182:G183"/>
    <mergeCell ref="H182:H183"/>
    <mergeCell ref="A191:A192"/>
    <mergeCell ref="B191:B192"/>
    <mergeCell ref="C191:C192"/>
    <mergeCell ref="D191:D192"/>
    <mergeCell ref="E191:E192"/>
    <mergeCell ref="F191:F192"/>
    <mergeCell ref="G191:G192"/>
    <mergeCell ref="H191:H192"/>
    <mergeCell ref="G184:G185"/>
    <mergeCell ref="H184:H185"/>
    <mergeCell ref="A184:A185"/>
    <mergeCell ref="B184:B185"/>
    <mergeCell ref="C184:C185"/>
    <mergeCell ref="D184:D185"/>
    <mergeCell ref="E184:E185"/>
    <mergeCell ref="F184:F185"/>
    <mergeCell ref="F193:F194"/>
    <mergeCell ref="I191:I192"/>
    <mergeCell ref="J191:J192"/>
    <mergeCell ref="K191:K192"/>
    <mergeCell ref="L191:L192"/>
    <mergeCell ref="M191:M192"/>
    <mergeCell ref="N191:N192"/>
    <mergeCell ref="M184:M185"/>
    <mergeCell ref="N184:N185"/>
    <mergeCell ref="I184:I185"/>
    <mergeCell ref="J184:J185"/>
    <mergeCell ref="K184:K185"/>
    <mergeCell ref="L184:L185"/>
    <mergeCell ref="L195:L196"/>
    <mergeCell ref="M195:M196"/>
    <mergeCell ref="N195:N196"/>
    <mergeCell ref="M193:M194"/>
    <mergeCell ref="N193:N194"/>
    <mergeCell ref="A195:A196"/>
    <mergeCell ref="B195:B196"/>
    <mergeCell ref="C195:C196"/>
    <mergeCell ref="D195:D196"/>
    <mergeCell ref="E195:E196"/>
    <mergeCell ref="F195:F196"/>
    <mergeCell ref="G195:G196"/>
    <mergeCell ref="H195:H196"/>
    <mergeCell ref="G193:G194"/>
    <mergeCell ref="H193:H194"/>
    <mergeCell ref="I193:I194"/>
    <mergeCell ref="J193:J194"/>
    <mergeCell ref="K193:K194"/>
    <mergeCell ref="L193:L194"/>
    <mergeCell ref="A193:A194"/>
    <mergeCell ref="B193:B194"/>
    <mergeCell ref="C193:C194"/>
    <mergeCell ref="D193:D194"/>
    <mergeCell ref="E193:E194"/>
    <mergeCell ref="B203:C203"/>
    <mergeCell ref="A204:A205"/>
    <mergeCell ref="B204:B205"/>
    <mergeCell ref="C204:C205"/>
    <mergeCell ref="D204:F204"/>
    <mergeCell ref="G204:G205"/>
    <mergeCell ref="I195:I196"/>
    <mergeCell ref="J195:J196"/>
    <mergeCell ref="K195:K196"/>
    <mergeCell ref="I207:I208"/>
    <mergeCell ref="J207:J208"/>
    <mergeCell ref="K207:K208"/>
    <mergeCell ref="L207:L208"/>
    <mergeCell ref="M207:M208"/>
    <mergeCell ref="N207:N208"/>
    <mergeCell ref="H204:J204"/>
    <mergeCell ref="K204:N204"/>
    <mergeCell ref="A207:A208"/>
    <mergeCell ref="B207:B208"/>
    <mergeCell ref="C207:C208"/>
    <mergeCell ref="D207:D208"/>
    <mergeCell ref="E207:E208"/>
    <mergeCell ref="F207:F208"/>
    <mergeCell ref="G207:G208"/>
    <mergeCell ref="H207:H208"/>
    <mergeCell ref="A211:A212"/>
    <mergeCell ref="B211:B212"/>
    <mergeCell ref="C211:C212"/>
    <mergeCell ref="D211:D212"/>
    <mergeCell ref="E211:E212"/>
    <mergeCell ref="F211:F212"/>
    <mergeCell ref="G211:G212"/>
    <mergeCell ref="H211:H212"/>
    <mergeCell ref="G209:G210"/>
    <mergeCell ref="H209:H210"/>
    <mergeCell ref="A209:A210"/>
    <mergeCell ref="B209:B210"/>
    <mergeCell ref="C209:C210"/>
    <mergeCell ref="D209:D210"/>
    <mergeCell ref="E209:E210"/>
    <mergeCell ref="F209:F210"/>
    <mergeCell ref="E213:E214"/>
    <mergeCell ref="F213:F214"/>
    <mergeCell ref="I211:I212"/>
    <mergeCell ref="J211:J212"/>
    <mergeCell ref="K211:K212"/>
    <mergeCell ref="L211:L212"/>
    <mergeCell ref="M211:M212"/>
    <mergeCell ref="N211:N212"/>
    <mergeCell ref="M209:M210"/>
    <mergeCell ref="N209:N210"/>
    <mergeCell ref="I209:I210"/>
    <mergeCell ref="J209:J210"/>
    <mergeCell ref="K209:K210"/>
    <mergeCell ref="L209:L210"/>
    <mergeCell ref="K218:K219"/>
    <mergeCell ref="L218:L219"/>
    <mergeCell ref="M218:M219"/>
    <mergeCell ref="N218:N219"/>
    <mergeCell ref="M213:M214"/>
    <mergeCell ref="N213:N214"/>
    <mergeCell ref="A218:A219"/>
    <mergeCell ref="B218:B219"/>
    <mergeCell ref="C218:C219"/>
    <mergeCell ref="D218:D219"/>
    <mergeCell ref="E218:E219"/>
    <mergeCell ref="F218:F219"/>
    <mergeCell ref="G218:G219"/>
    <mergeCell ref="H218:H219"/>
    <mergeCell ref="G213:G214"/>
    <mergeCell ref="H213:H214"/>
    <mergeCell ref="I213:I214"/>
    <mergeCell ref="J213:J214"/>
    <mergeCell ref="K213:K214"/>
    <mergeCell ref="L213:L214"/>
    <mergeCell ref="A213:A214"/>
    <mergeCell ref="B213:B214"/>
    <mergeCell ref="C213:C214"/>
    <mergeCell ref="D213:D214"/>
    <mergeCell ref="L223:L224"/>
    <mergeCell ref="M223:M224"/>
    <mergeCell ref="N223:N224"/>
    <mergeCell ref="M221:M222"/>
    <mergeCell ref="N221:N222"/>
    <mergeCell ref="A223:A224"/>
    <mergeCell ref="B223:B224"/>
    <mergeCell ref="C223:C224"/>
    <mergeCell ref="D223:D224"/>
    <mergeCell ref="E223:E224"/>
    <mergeCell ref="F223:F224"/>
    <mergeCell ref="G223:G224"/>
    <mergeCell ref="H223:H224"/>
    <mergeCell ref="G221:G222"/>
    <mergeCell ref="H221:H222"/>
    <mergeCell ref="I221:I222"/>
    <mergeCell ref="J221:J222"/>
    <mergeCell ref="K221:K222"/>
    <mergeCell ref="L221:L222"/>
    <mergeCell ref="A221:A222"/>
    <mergeCell ref="B221:B222"/>
    <mergeCell ref="C221:C222"/>
    <mergeCell ref="D221:D222"/>
    <mergeCell ref="E221:E222"/>
    <mergeCell ref="E237:E238"/>
    <mergeCell ref="L235:L236"/>
    <mergeCell ref="M235:M236"/>
    <mergeCell ref="N235:N236"/>
    <mergeCell ref="H232:J232"/>
    <mergeCell ref="K232:N232"/>
    <mergeCell ref="A235:A236"/>
    <mergeCell ref="B235:B236"/>
    <mergeCell ref="C235:C236"/>
    <mergeCell ref="D235:D236"/>
    <mergeCell ref="E235:E236"/>
    <mergeCell ref="F235:F236"/>
    <mergeCell ref="G235:G236"/>
    <mergeCell ref="H235:H236"/>
    <mergeCell ref="A232:A233"/>
    <mergeCell ref="B232:B233"/>
    <mergeCell ref="C232:C233"/>
    <mergeCell ref="D232:F232"/>
    <mergeCell ref="G232:G233"/>
    <mergeCell ref="E244:E245"/>
    <mergeCell ref="L239:L240"/>
    <mergeCell ref="M239:M240"/>
    <mergeCell ref="N239:N240"/>
    <mergeCell ref="M237:M238"/>
    <mergeCell ref="N237:N238"/>
    <mergeCell ref="A239:A240"/>
    <mergeCell ref="B239:B240"/>
    <mergeCell ref="C239:C240"/>
    <mergeCell ref="D239:D240"/>
    <mergeCell ref="E239:E240"/>
    <mergeCell ref="F239:F240"/>
    <mergeCell ref="G239:G240"/>
    <mergeCell ref="H239:H240"/>
    <mergeCell ref="G237:G238"/>
    <mergeCell ref="H237:H238"/>
    <mergeCell ref="I237:I238"/>
    <mergeCell ref="J237:J238"/>
    <mergeCell ref="K237:K238"/>
    <mergeCell ref="L237:L238"/>
    <mergeCell ref="A237:A238"/>
    <mergeCell ref="B237:B238"/>
    <mergeCell ref="C237:C238"/>
    <mergeCell ref="D237:D238"/>
    <mergeCell ref="J218:J219"/>
    <mergeCell ref="L246:L247"/>
    <mergeCell ref="M246:M247"/>
    <mergeCell ref="N246:N247"/>
    <mergeCell ref="M244:M245"/>
    <mergeCell ref="N244:N245"/>
    <mergeCell ref="A246:A247"/>
    <mergeCell ref="B246:B247"/>
    <mergeCell ref="C246:C247"/>
    <mergeCell ref="D246:D247"/>
    <mergeCell ref="E246:E247"/>
    <mergeCell ref="F246:F247"/>
    <mergeCell ref="G246:G247"/>
    <mergeCell ref="H246:H247"/>
    <mergeCell ref="G244:G245"/>
    <mergeCell ref="H244:H245"/>
    <mergeCell ref="I244:I245"/>
    <mergeCell ref="J244:J245"/>
    <mergeCell ref="K244:K245"/>
    <mergeCell ref="L244:L245"/>
    <mergeCell ref="A244:A245"/>
    <mergeCell ref="B244:B245"/>
    <mergeCell ref="C244:C245"/>
    <mergeCell ref="D244:D245"/>
    <mergeCell ref="K157:K158"/>
    <mergeCell ref="C256:E256"/>
    <mergeCell ref="A157:A158"/>
    <mergeCell ref="B157:B158"/>
    <mergeCell ref="C157:C158"/>
    <mergeCell ref="D157:D158"/>
    <mergeCell ref="E157:E158"/>
    <mergeCell ref="I246:I247"/>
    <mergeCell ref="J246:J247"/>
    <mergeCell ref="K246:K247"/>
    <mergeCell ref="F244:F245"/>
    <mergeCell ref="I239:I240"/>
    <mergeCell ref="J239:J240"/>
    <mergeCell ref="K239:K240"/>
    <mergeCell ref="F237:F238"/>
    <mergeCell ref="I235:I236"/>
    <mergeCell ref="J235:J236"/>
    <mergeCell ref="K235:K236"/>
    <mergeCell ref="B231:C231"/>
    <mergeCell ref="I223:I224"/>
    <mergeCell ref="J223:J224"/>
    <mergeCell ref="K223:K224"/>
    <mergeCell ref="F221:F222"/>
    <mergeCell ref="I218:I219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2"/>
  <sheetViews>
    <sheetView topLeftCell="A220" workbookViewId="0">
      <selection activeCell="G261" sqref="G261"/>
    </sheetView>
  </sheetViews>
  <sheetFormatPr defaultRowHeight="12.75" x14ac:dyDescent="0.2"/>
  <cols>
    <col min="1" max="1" width="6.28515625" customWidth="1"/>
    <col min="2" max="2" width="27.28515625" style="5" customWidth="1"/>
    <col min="3" max="3" width="10.28515625" style="66" customWidth="1"/>
    <col min="4" max="4" width="9.5703125" style="66" customWidth="1"/>
    <col min="5" max="5" width="7.5703125" style="66" customWidth="1"/>
    <col min="6" max="6" width="9.42578125" style="66" customWidth="1"/>
    <col min="7" max="7" width="10.85546875" style="66" customWidth="1"/>
    <col min="8" max="9" width="7.7109375" style="66" customWidth="1"/>
    <col min="10" max="11" width="7.28515625" style="66" customWidth="1"/>
    <col min="12" max="12" width="9" style="66" customWidth="1"/>
    <col min="13" max="13" width="6.7109375" style="66" customWidth="1"/>
    <col min="14" max="14" width="6.85546875" style="66" customWidth="1"/>
  </cols>
  <sheetData>
    <row r="1" spans="1:14" x14ac:dyDescent="0.2">
      <c r="A1" s="1"/>
      <c r="B1" s="60" t="s">
        <v>26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x14ac:dyDescent="0.2">
      <c r="A2" s="2"/>
      <c r="B2" s="60" t="s">
        <v>12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ht="15" customHeight="1" x14ac:dyDescent="0.2">
      <c r="A3" s="2"/>
      <c r="B3" s="101" t="s">
        <v>101</v>
      </c>
      <c r="C3" s="101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x14ac:dyDescent="0.2">
      <c r="A4" s="1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1:14" s="3" customFormat="1" ht="33" customHeight="1" x14ac:dyDescent="0.2">
      <c r="A5" s="79" t="s">
        <v>0</v>
      </c>
      <c r="B5" s="80" t="s">
        <v>1</v>
      </c>
      <c r="C5" s="81" t="s">
        <v>21</v>
      </c>
      <c r="D5" s="81" t="s">
        <v>6</v>
      </c>
      <c r="E5" s="81"/>
      <c r="F5" s="81"/>
      <c r="G5" s="81" t="s">
        <v>2</v>
      </c>
      <c r="H5" s="77" t="s">
        <v>3</v>
      </c>
      <c r="I5" s="77"/>
      <c r="J5" s="77"/>
      <c r="K5" s="78" t="s">
        <v>4</v>
      </c>
      <c r="L5" s="78"/>
      <c r="M5" s="78"/>
      <c r="N5" s="78"/>
    </row>
    <row r="6" spans="1:14" s="4" customFormat="1" ht="21" customHeight="1" x14ac:dyDescent="0.2">
      <c r="A6" s="79"/>
      <c r="B6" s="80"/>
      <c r="C6" s="81"/>
      <c r="D6" s="62" t="s">
        <v>7</v>
      </c>
      <c r="E6" s="62" t="s">
        <v>5</v>
      </c>
      <c r="F6" s="62" t="s">
        <v>8</v>
      </c>
      <c r="G6" s="81"/>
      <c r="H6" s="63" t="s">
        <v>9</v>
      </c>
      <c r="I6" s="63" t="s">
        <v>22</v>
      </c>
      <c r="J6" s="63" t="s">
        <v>23</v>
      </c>
      <c r="K6" s="63" t="s">
        <v>10</v>
      </c>
      <c r="L6" s="63" t="s">
        <v>25</v>
      </c>
      <c r="M6" s="63" t="s">
        <v>24</v>
      </c>
      <c r="N6" s="63" t="s">
        <v>11</v>
      </c>
    </row>
    <row r="7" spans="1:14" s="4" customFormat="1" x14ac:dyDescent="0.2">
      <c r="A7" s="15"/>
      <c r="B7" s="14" t="s">
        <v>13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1:14" s="4" customFormat="1" x14ac:dyDescent="0.2">
      <c r="A8" s="70">
        <v>3</v>
      </c>
      <c r="B8" s="70" t="s">
        <v>38</v>
      </c>
      <c r="C8" s="67" t="s">
        <v>27</v>
      </c>
      <c r="D8" s="67">
        <v>18.3</v>
      </c>
      <c r="E8" s="67">
        <v>13.05</v>
      </c>
      <c r="F8" s="67">
        <v>14.71</v>
      </c>
      <c r="G8" s="67">
        <v>209.86</v>
      </c>
      <c r="H8" s="67">
        <v>0</v>
      </c>
      <c r="I8" s="67">
        <v>0.1</v>
      </c>
      <c r="J8" s="67">
        <v>0</v>
      </c>
      <c r="K8" s="67">
        <v>129</v>
      </c>
      <c r="L8" s="67">
        <v>0</v>
      </c>
      <c r="M8" s="67">
        <v>4.8</v>
      </c>
      <c r="N8" s="67">
        <v>0.19</v>
      </c>
    </row>
    <row r="9" spans="1:14" s="4" customFormat="1" x14ac:dyDescent="0.2">
      <c r="A9" s="71"/>
      <c r="B9" s="71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</row>
    <row r="10" spans="1:14" s="6" customFormat="1" ht="14.25" customHeight="1" x14ac:dyDescent="0.2">
      <c r="A10" s="70">
        <v>182</v>
      </c>
      <c r="B10" s="70" t="s">
        <v>39</v>
      </c>
      <c r="C10" s="67" t="s">
        <v>99</v>
      </c>
      <c r="D10" s="67">
        <v>11.75</v>
      </c>
      <c r="E10" s="67">
        <v>7.75</v>
      </c>
      <c r="F10" s="67">
        <v>53.25</v>
      </c>
      <c r="G10" s="67">
        <v>317.25</v>
      </c>
      <c r="H10" s="67">
        <v>0.11</v>
      </c>
      <c r="I10" s="67">
        <v>0</v>
      </c>
      <c r="J10" s="67">
        <v>20</v>
      </c>
      <c r="K10" s="67">
        <v>9.4</v>
      </c>
      <c r="L10" s="67">
        <v>111.1</v>
      </c>
      <c r="M10" s="67">
        <v>73.5</v>
      </c>
      <c r="N10" s="67">
        <v>2.4900000000000002</v>
      </c>
    </row>
    <row r="11" spans="1:14" s="6" customFormat="1" ht="14.25" x14ac:dyDescent="0.2">
      <c r="A11" s="71"/>
      <c r="B11" s="71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</row>
    <row r="12" spans="1:14" s="6" customFormat="1" ht="14.25" x14ac:dyDescent="0.2">
      <c r="A12" s="75">
        <v>376</v>
      </c>
      <c r="B12" s="75" t="s">
        <v>14</v>
      </c>
      <c r="C12" s="72">
        <v>200</v>
      </c>
      <c r="D12" s="72">
        <v>0.2</v>
      </c>
      <c r="E12" s="72">
        <v>5.7000000000000002E-2</v>
      </c>
      <c r="F12" s="72">
        <v>15.1</v>
      </c>
      <c r="G12" s="72">
        <v>61.3</v>
      </c>
      <c r="H12" s="72">
        <v>0</v>
      </c>
      <c r="I12" s="72">
        <v>0</v>
      </c>
      <c r="J12" s="72">
        <v>0</v>
      </c>
      <c r="K12" s="72">
        <v>6</v>
      </c>
      <c r="L12" s="72">
        <v>0</v>
      </c>
      <c r="M12" s="72">
        <v>0</v>
      </c>
      <c r="N12" s="72">
        <v>0.4</v>
      </c>
    </row>
    <row r="13" spans="1:14" s="6" customFormat="1" ht="14.25" x14ac:dyDescent="0.2">
      <c r="A13" s="76"/>
      <c r="B13" s="76"/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3"/>
    </row>
    <row r="14" spans="1:14" s="6" customFormat="1" ht="14.25" x14ac:dyDescent="0.2">
      <c r="A14" s="70"/>
      <c r="B14" s="70" t="s">
        <v>42</v>
      </c>
      <c r="C14" s="67">
        <v>55</v>
      </c>
      <c r="D14" s="67">
        <v>4.55</v>
      </c>
      <c r="E14" s="67">
        <v>1.6</v>
      </c>
      <c r="F14" s="67">
        <v>24.6</v>
      </c>
      <c r="G14" s="67">
        <v>132</v>
      </c>
      <c r="H14" s="67">
        <v>0.11</v>
      </c>
      <c r="I14" s="67">
        <v>0</v>
      </c>
      <c r="J14" s="67">
        <v>0</v>
      </c>
      <c r="K14" s="72">
        <v>20</v>
      </c>
      <c r="L14" s="72">
        <v>14</v>
      </c>
      <c r="M14" s="72">
        <v>65</v>
      </c>
      <c r="N14" s="72">
        <v>1.1000000000000001</v>
      </c>
    </row>
    <row r="15" spans="1:14" s="6" customFormat="1" ht="14.25" x14ac:dyDescent="0.2">
      <c r="A15" s="76"/>
      <c r="B15" s="71"/>
      <c r="C15" s="68"/>
      <c r="D15" s="68"/>
      <c r="E15" s="68"/>
      <c r="F15" s="68"/>
      <c r="G15" s="68"/>
      <c r="H15" s="68"/>
      <c r="I15" s="68"/>
      <c r="J15" s="68"/>
      <c r="K15" s="73"/>
      <c r="L15" s="73"/>
      <c r="M15" s="73"/>
      <c r="N15" s="73"/>
    </row>
    <row r="16" spans="1:14" x14ac:dyDescent="0.2">
      <c r="A16" s="4"/>
      <c r="B16" s="60" t="s">
        <v>65</v>
      </c>
      <c r="C16" s="11"/>
      <c r="D16" s="11">
        <f>SUM(D7:D15)</f>
        <v>34.799999999999997</v>
      </c>
      <c r="E16" s="11">
        <f t="shared" ref="E16:N16" si="0">SUM(E7:E15)</f>
        <v>22.457000000000001</v>
      </c>
      <c r="F16" s="11">
        <f t="shared" si="0"/>
        <v>107.66</v>
      </c>
      <c r="G16" s="11">
        <f t="shared" si="0"/>
        <v>720.41</v>
      </c>
      <c r="H16" s="11">
        <f t="shared" si="0"/>
        <v>0.22</v>
      </c>
      <c r="I16" s="11">
        <f t="shared" si="0"/>
        <v>0.1</v>
      </c>
      <c r="J16" s="11">
        <f t="shared" si="0"/>
        <v>20</v>
      </c>
      <c r="K16" s="11">
        <f t="shared" si="0"/>
        <v>164.4</v>
      </c>
      <c r="L16" s="11">
        <f t="shared" si="0"/>
        <v>125.1</v>
      </c>
      <c r="M16" s="11">
        <f t="shared" si="0"/>
        <v>143.30000000000001</v>
      </c>
      <c r="N16" s="11">
        <f t="shared" si="0"/>
        <v>4.18</v>
      </c>
    </row>
    <row r="17" spans="1:14" x14ac:dyDescent="0.2">
      <c r="A17" s="12"/>
      <c r="B17" s="61" t="s">
        <v>15</v>
      </c>
      <c r="C17" s="13"/>
      <c r="D17" s="8"/>
      <c r="E17" s="8"/>
      <c r="F17" s="8"/>
      <c r="G17" s="8"/>
      <c r="H17" s="8"/>
      <c r="I17" s="8"/>
      <c r="J17" s="8"/>
      <c r="K17" s="8"/>
      <c r="L17" s="9"/>
      <c r="M17" s="4"/>
      <c r="N17" s="4"/>
    </row>
    <row r="18" spans="1:14" x14ac:dyDescent="0.2">
      <c r="A18" s="17">
        <v>97</v>
      </c>
      <c r="B18" s="17" t="s">
        <v>62</v>
      </c>
      <c r="C18" s="16" t="s">
        <v>63</v>
      </c>
      <c r="D18" s="16">
        <v>7.29</v>
      </c>
      <c r="E18" s="16">
        <v>5.7</v>
      </c>
      <c r="F18" s="16">
        <v>16.989999999999998</v>
      </c>
      <c r="G18" s="16">
        <v>148.5</v>
      </c>
      <c r="H18" s="16">
        <v>0.15</v>
      </c>
      <c r="I18" s="16">
        <v>12.34</v>
      </c>
      <c r="J18" s="16">
        <v>4.95</v>
      </c>
      <c r="K18" s="16">
        <v>0.21</v>
      </c>
      <c r="L18" s="16">
        <v>31.9</v>
      </c>
      <c r="M18" s="16">
        <v>129.96</v>
      </c>
      <c r="N18" s="16">
        <v>40.01</v>
      </c>
    </row>
    <row r="19" spans="1:14" x14ac:dyDescent="0.2">
      <c r="A19" s="67">
        <v>278</v>
      </c>
      <c r="B19" s="70" t="s">
        <v>89</v>
      </c>
      <c r="C19" s="67">
        <v>80</v>
      </c>
      <c r="D19" s="67">
        <v>7.3</v>
      </c>
      <c r="E19" s="67">
        <v>10.83</v>
      </c>
      <c r="F19" s="67">
        <v>7.55</v>
      </c>
      <c r="G19" s="67">
        <v>156.91</v>
      </c>
      <c r="H19" s="67">
        <v>0.08</v>
      </c>
      <c r="I19" s="67">
        <v>0.4</v>
      </c>
      <c r="J19" s="67">
        <v>0.05</v>
      </c>
      <c r="K19" s="67">
        <v>32.729999999999997</v>
      </c>
      <c r="L19" s="67">
        <v>23</v>
      </c>
      <c r="M19" s="67">
        <v>147.53</v>
      </c>
      <c r="N19" s="67">
        <v>0.66</v>
      </c>
    </row>
    <row r="20" spans="1:14" x14ac:dyDescent="0.2">
      <c r="A20" s="73"/>
      <c r="B20" s="76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</row>
    <row r="21" spans="1:14" x14ac:dyDescent="0.2">
      <c r="A21" s="16">
        <v>331</v>
      </c>
      <c r="B21" s="17" t="s">
        <v>60</v>
      </c>
      <c r="C21" s="16">
        <v>80</v>
      </c>
      <c r="D21" s="16">
        <v>0.61</v>
      </c>
      <c r="E21" s="16">
        <v>1.79</v>
      </c>
      <c r="F21" s="16">
        <v>4.87</v>
      </c>
      <c r="G21" s="16">
        <v>37.869999999999997</v>
      </c>
      <c r="H21" s="16">
        <v>0.02</v>
      </c>
      <c r="I21" s="16">
        <v>1.6</v>
      </c>
      <c r="J21" s="16">
        <v>0.01</v>
      </c>
      <c r="K21" s="16">
        <v>7.05</v>
      </c>
      <c r="L21" s="16">
        <v>5.34</v>
      </c>
      <c r="M21" s="16">
        <v>13.15</v>
      </c>
      <c r="N21" s="16">
        <v>0.21</v>
      </c>
    </row>
    <row r="22" spans="1:14" x14ac:dyDescent="0.2">
      <c r="A22" s="16"/>
      <c r="B22" s="17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</row>
    <row r="23" spans="1:14" x14ac:dyDescent="0.2">
      <c r="A23" s="75">
        <v>679</v>
      </c>
      <c r="B23" s="75" t="s">
        <v>44</v>
      </c>
      <c r="C23" s="72">
        <v>180</v>
      </c>
      <c r="D23" s="72">
        <v>11.24</v>
      </c>
      <c r="E23" s="72">
        <v>6.52</v>
      </c>
      <c r="F23" s="72">
        <v>54</v>
      </c>
      <c r="G23" s="72">
        <v>316.57</v>
      </c>
      <c r="H23" s="72">
        <v>0.01</v>
      </c>
      <c r="I23" s="72">
        <v>0</v>
      </c>
      <c r="J23" s="72">
        <v>0.09</v>
      </c>
      <c r="K23" s="72">
        <v>27.22</v>
      </c>
      <c r="L23" s="72">
        <v>16.260000000000002</v>
      </c>
      <c r="M23" s="72">
        <v>245.12</v>
      </c>
      <c r="N23" s="72">
        <v>5.53</v>
      </c>
    </row>
    <row r="24" spans="1:14" x14ac:dyDescent="0.2">
      <c r="A24" s="76"/>
      <c r="B24" s="76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</row>
    <row r="25" spans="1:14" x14ac:dyDescent="0.2">
      <c r="A25" s="55">
        <v>859</v>
      </c>
      <c r="B25" s="49" t="s">
        <v>75</v>
      </c>
      <c r="C25" s="18">
        <v>200</v>
      </c>
      <c r="D25" s="50">
        <v>0.2</v>
      </c>
      <c r="E25" s="50">
        <v>0.06</v>
      </c>
      <c r="F25" s="50">
        <v>15.02</v>
      </c>
      <c r="G25" s="50">
        <v>61.8</v>
      </c>
      <c r="H25" s="50">
        <v>0.02</v>
      </c>
      <c r="I25" s="50">
        <v>0</v>
      </c>
      <c r="J25" s="50">
        <v>0</v>
      </c>
      <c r="K25" s="50">
        <v>12</v>
      </c>
      <c r="L25" s="53">
        <v>0</v>
      </c>
      <c r="M25" s="40">
        <v>2.4</v>
      </c>
      <c r="N25" s="40">
        <v>0.8</v>
      </c>
    </row>
    <row r="26" spans="1:14" x14ac:dyDescent="0.2">
      <c r="A26" s="16"/>
      <c r="B26" s="17" t="s">
        <v>42</v>
      </c>
      <c r="C26" s="16">
        <v>55</v>
      </c>
      <c r="D26" s="16">
        <v>4.55</v>
      </c>
      <c r="E26" s="16">
        <v>1.6</v>
      </c>
      <c r="F26" s="16">
        <v>24.6</v>
      </c>
      <c r="G26" s="16">
        <v>132</v>
      </c>
      <c r="H26" s="16">
        <v>0.11</v>
      </c>
      <c r="I26" s="16">
        <v>0</v>
      </c>
      <c r="J26" s="16">
        <v>0</v>
      </c>
      <c r="K26" s="16">
        <v>20</v>
      </c>
      <c r="L26" s="16">
        <v>14</v>
      </c>
      <c r="M26" s="16">
        <v>65</v>
      </c>
      <c r="N26" s="16">
        <v>1.1000000000000001</v>
      </c>
    </row>
    <row r="27" spans="1:14" x14ac:dyDescent="0.2">
      <c r="A27" s="16"/>
      <c r="B27" s="17" t="s">
        <v>76</v>
      </c>
      <c r="C27" s="16">
        <v>55</v>
      </c>
      <c r="D27" s="16">
        <v>3.71</v>
      </c>
      <c r="E27" s="16">
        <v>0.7</v>
      </c>
      <c r="F27" s="16">
        <v>21.87</v>
      </c>
      <c r="G27" s="16">
        <v>110.5</v>
      </c>
      <c r="H27" s="16">
        <v>0</v>
      </c>
      <c r="I27" s="16">
        <v>0</v>
      </c>
      <c r="J27" s="16">
        <v>0</v>
      </c>
      <c r="K27" s="16">
        <v>5.8</v>
      </c>
      <c r="L27" s="16">
        <v>4</v>
      </c>
      <c r="M27" s="16">
        <v>18</v>
      </c>
      <c r="N27" s="16">
        <v>0.4</v>
      </c>
    </row>
    <row r="28" spans="1:14" x14ac:dyDescent="0.2">
      <c r="A28" s="4"/>
      <c r="B28" s="60" t="s">
        <v>16</v>
      </c>
      <c r="C28" s="11"/>
      <c r="D28" s="11">
        <f>D16+D18+D19+D21+D23+D25+D26+D27</f>
        <v>69.699999999999989</v>
      </c>
      <c r="E28" s="11">
        <f t="shared" ref="E28:N28" si="1">E16+E18+E19+E21+E23+E25+E26+E27</f>
        <v>49.657000000000004</v>
      </c>
      <c r="F28" s="11">
        <f t="shared" si="1"/>
        <v>252.56</v>
      </c>
      <c r="G28" s="11">
        <f t="shared" si="1"/>
        <v>1684.5599999999997</v>
      </c>
      <c r="H28" s="11">
        <f t="shared" si="1"/>
        <v>0.61</v>
      </c>
      <c r="I28" s="11">
        <f t="shared" si="1"/>
        <v>14.44</v>
      </c>
      <c r="J28" s="11">
        <f t="shared" si="1"/>
        <v>25.1</v>
      </c>
      <c r="K28" s="11">
        <f t="shared" si="1"/>
        <v>269.41000000000003</v>
      </c>
      <c r="L28" s="11">
        <f t="shared" si="1"/>
        <v>219.6</v>
      </c>
      <c r="M28" s="11">
        <f t="shared" si="1"/>
        <v>764.45999999999992</v>
      </c>
      <c r="N28" s="11">
        <f t="shared" si="1"/>
        <v>52.889999999999993</v>
      </c>
    </row>
    <row r="30" spans="1:14" x14ac:dyDescent="0.2">
      <c r="A30" s="2"/>
      <c r="B30" s="60" t="s">
        <v>28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</row>
    <row r="31" spans="1:14" ht="12.75" customHeight="1" x14ac:dyDescent="0.2">
      <c r="A31" s="2"/>
      <c r="B31" s="101" t="s">
        <v>101</v>
      </c>
      <c r="C31" s="101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</row>
    <row r="32" spans="1:14" x14ac:dyDescent="0.2">
      <c r="A32" s="92" t="s">
        <v>0</v>
      </c>
      <c r="B32" s="94" t="s">
        <v>1</v>
      </c>
      <c r="C32" s="96" t="s">
        <v>21</v>
      </c>
      <c r="D32" s="98" t="s">
        <v>6</v>
      </c>
      <c r="E32" s="99"/>
      <c r="F32" s="100"/>
      <c r="G32" s="96" t="s">
        <v>2</v>
      </c>
      <c r="H32" s="86" t="s">
        <v>3</v>
      </c>
      <c r="I32" s="87"/>
      <c r="J32" s="88"/>
      <c r="K32" s="89" t="s">
        <v>4</v>
      </c>
      <c r="L32" s="90"/>
      <c r="M32" s="90"/>
      <c r="N32" s="91"/>
    </row>
    <row r="33" spans="1:14" ht="25.5" x14ac:dyDescent="0.2">
      <c r="A33" s="93"/>
      <c r="B33" s="95"/>
      <c r="C33" s="97"/>
      <c r="D33" s="62" t="s">
        <v>7</v>
      </c>
      <c r="E33" s="62" t="s">
        <v>5</v>
      </c>
      <c r="F33" s="62" t="s">
        <v>8</v>
      </c>
      <c r="G33" s="97"/>
      <c r="H33" s="63" t="s">
        <v>9</v>
      </c>
      <c r="I33" s="63" t="s">
        <v>22</v>
      </c>
      <c r="J33" s="63" t="s">
        <v>23</v>
      </c>
      <c r="K33" s="63" t="s">
        <v>10</v>
      </c>
      <c r="L33" s="63" t="s">
        <v>25</v>
      </c>
      <c r="M33" s="63" t="s">
        <v>24</v>
      </c>
      <c r="N33" s="63" t="s">
        <v>11</v>
      </c>
    </row>
    <row r="34" spans="1:14" x14ac:dyDescent="0.2">
      <c r="A34" s="15"/>
      <c r="B34" s="14" t="s">
        <v>13</v>
      </c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</row>
    <row r="35" spans="1:14" ht="12.75" customHeight="1" x14ac:dyDescent="0.2">
      <c r="A35" s="75">
        <v>182</v>
      </c>
      <c r="B35" s="75" t="s">
        <v>51</v>
      </c>
      <c r="C35" s="72" t="s">
        <v>100</v>
      </c>
      <c r="D35" s="72">
        <v>7.98</v>
      </c>
      <c r="E35" s="72">
        <v>13.71</v>
      </c>
      <c r="F35" s="72">
        <v>58.1</v>
      </c>
      <c r="G35" s="72">
        <v>390.13</v>
      </c>
      <c r="H35" s="72">
        <v>0.3</v>
      </c>
      <c r="I35" s="72">
        <v>1.25</v>
      </c>
      <c r="J35" s="72">
        <v>31.2</v>
      </c>
      <c r="K35" s="72">
        <v>146.80000000000001</v>
      </c>
      <c r="L35" s="72">
        <v>58.2</v>
      </c>
      <c r="M35" s="72">
        <v>218.9</v>
      </c>
      <c r="N35" s="72">
        <v>2.38</v>
      </c>
    </row>
    <row r="36" spans="1:14" x14ac:dyDescent="0.2">
      <c r="A36" s="76"/>
      <c r="B36" s="76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</row>
    <row r="37" spans="1:14" x14ac:dyDescent="0.2">
      <c r="A37" s="75">
        <v>382</v>
      </c>
      <c r="B37" s="75" t="s">
        <v>41</v>
      </c>
      <c r="C37" s="72">
        <v>200</v>
      </c>
      <c r="D37" s="72">
        <v>1.9</v>
      </c>
      <c r="E37" s="72">
        <v>1.7</v>
      </c>
      <c r="F37" s="72">
        <v>25</v>
      </c>
      <c r="G37" s="72">
        <v>121.57</v>
      </c>
      <c r="H37" s="72">
        <v>0.04</v>
      </c>
      <c r="I37" s="72">
        <v>1.3</v>
      </c>
      <c r="J37" s="72">
        <v>0.01</v>
      </c>
      <c r="K37" s="72">
        <v>122</v>
      </c>
      <c r="L37" s="72">
        <v>14</v>
      </c>
      <c r="M37" s="72">
        <v>90</v>
      </c>
      <c r="N37" s="72">
        <v>0.56000000000000005</v>
      </c>
    </row>
    <row r="38" spans="1:14" x14ac:dyDescent="0.2">
      <c r="A38" s="76"/>
      <c r="B38" s="76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</row>
    <row r="39" spans="1:14" x14ac:dyDescent="0.2">
      <c r="A39" s="70"/>
      <c r="B39" s="70" t="s">
        <v>42</v>
      </c>
      <c r="C39" s="67">
        <v>55</v>
      </c>
      <c r="D39" s="67">
        <v>4.55</v>
      </c>
      <c r="E39" s="67">
        <v>1.6</v>
      </c>
      <c r="F39" s="67">
        <v>24.6</v>
      </c>
      <c r="G39" s="67">
        <v>132</v>
      </c>
      <c r="H39" s="67">
        <v>0.11</v>
      </c>
      <c r="I39" s="67">
        <v>0</v>
      </c>
      <c r="J39" s="67">
        <v>0</v>
      </c>
      <c r="K39" s="72">
        <v>20</v>
      </c>
      <c r="L39" s="72">
        <v>14</v>
      </c>
      <c r="M39" s="72">
        <v>65</v>
      </c>
      <c r="N39" s="72">
        <v>1.1000000000000001</v>
      </c>
    </row>
    <row r="40" spans="1:14" x14ac:dyDescent="0.2">
      <c r="A40" s="76"/>
      <c r="B40" s="71"/>
      <c r="C40" s="68"/>
      <c r="D40" s="68"/>
      <c r="E40" s="68"/>
      <c r="F40" s="68"/>
      <c r="G40" s="68"/>
      <c r="H40" s="68"/>
      <c r="I40" s="68"/>
      <c r="J40" s="68"/>
      <c r="K40" s="73"/>
      <c r="L40" s="73"/>
      <c r="M40" s="73"/>
      <c r="N40" s="73"/>
    </row>
    <row r="41" spans="1:14" x14ac:dyDescent="0.2">
      <c r="A41" s="4"/>
      <c r="B41" s="60" t="s">
        <v>69</v>
      </c>
      <c r="C41" s="11"/>
      <c r="D41" s="11">
        <f>SUM(D34:D40)</f>
        <v>14.43</v>
      </c>
      <c r="E41" s="11">
        <f t="shared" ref="E41:N41" si="2">SUM(E35:E40)</f>
        <v>17.010000000000002</v>
      </c>
      <c r="F41" s="11">
        <f t="shared" si="2"/>
        <v>107.69999999999999</v>
      </c>
      <c r="G41" s="11">
        <f t="shared" si="2"/>
        <v>643.70000000000005</v>
      </c>
      <c r="H41" s="11">
        <f t="shared" si="2"/>
        <v>0.44999999999999996</v>
      </c>
      <c r="I41" s="11">
        <f t="shared" si="2"/>
        <v>2.5499999999999998</v>
      </c>
      <c r="J41" s="11">
        <f t="shared" si="2"/>
        <v>31.21</v>
      </c>
      <c r="K41" s="11">
        <f t="shared" si="2"/>
        <v>288.8</v>
      </c>
      <c r="L41" s="11">
        <f t="shared" si="2"/>
        <v>86.2</v>
      </c>
      <c r="M41" s="11">
        <f t="shared" si="2"/>
        <v>373.9</v>
      </c>
      <c r="N41" s="11">
        <f t="shared" si="2"/>
        <v>4.04</v>
      </c>
    </row>
    <row r="42" spans="1:14" x14ac:dyDescent="0.2">
      <c r="A42" s="12"/>
      <c r="B42" s="61" t="s">
        <v>15</v>
      </c>
      <c r="C42" s="13"/>
      <c r="D42" s="8"/>
      <c r="E42" s="8"/>
      <c r="F42" s="8"/>
      <c r="G42" s="8"/>
      <c r="H42" s="8"/>
      <c r="I42" s="8"/>
      <c r="J42" s="8"/>
      <c r="K42" s="8"/>
      <c r="L42" s="9"/>
      <c r="M42" s="4"/>
      <c r="N42" s="4"/>
    </row>
    <row r="43" spans="1:14" ht="12" customHeight="1" x14ac:dyDescent="0.2">
      <c r="A43" s="70">
        <v>88</v>
      </c>
      <c r="B43" s="70" t="s">
        <v>64</v>
      </c>
      <c r="C43" s="67" t="s">
        <v>98</v>
      </c>
      <c r="D43" s="67">
        <v>6.65</v>
      </c>
      <c r="E43" s="67">
        <v>7.05</v>
      </c>
      <c r="F43" s="67">
        <v>6.98</v>
      </c>
      <c r="G43" s="67">
        <v>161.80000000000001</v>
      </c>
      <c r="H43" s="67">
        <v>0.06</v>
      </c>
      <c r="I43" s="67">
        <v>18.46</v>
      </c>
      <c r="J43" s="67">
        <v>0</v>
      </c>
      <c r="K43" s="67">
        <v>43.33</v>
      </c>
      <c r="L43" s="67">
        <v>22.25</v>
      </c>
      <c r="M43" s="72">
        <v>45.63</v>
      </c>
      <c r="N43" s="72">
        <v>0.8</v>
      </c>
    </row>
    <row r="44" spans="1:14" ht="13.5" hidden="1" thickBot="1" x14ac:dyDescent="0.25">
      <c r="A44" s="71"/>
      <c r="B44" s="71"/>
      <c r="C44" s="68"/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</row>
    <row r="45" spans="1:14" x14ac:dyDescent="0.2">
      <c r="A45" s="67" t="s">
        <v>90</v>
      </c>
      <c r="B45" s="70" t="s">
        <v>91</v>
      </c>
      <c r="C45" s="67">
        <v>100</v>
      </c>
      <c r="D45" s="67">
        <v>18.87</v>
      </c>
      <c r="E45" s="67">
        <v>22</v>
      </c>
      <c r="F45" s="67">
        <v>5.5</v>
      </c>
      <c r="G45" s="67">
        <v>295.75</v>
      </c>
      <c r="H45" s="67">
        <v>0.09</v>
      </c>
      <c r="I45" s="67">
        <v>0.27</v>
      </c>
      <c r="J45" s="67">
        <v>56.3</v>
      </c>
      <c r="K45" s="67">
        <v>110</v>
      </c>
      <c r="L45" s="67">
        <v>46</v>
      </c>
      <c r="M45" s="67">
        <v>226</v>
      </c>
      <c r="N45" s="67">
        <v>0.78</v>
      </c>
    </row>
    <row r="46" spans="1:14" x14ac:dyDescent="0.2">
      <c r="A46" s="73"/>
      <c r="B46" s="76"/>
      <c r="C46" s="73"/>
      <c r="D46" s="73"/>
      <c r="E46" s="73"/>
      <c r="F46" s="73"/>
      <c r="G46" s="73"/>
      <c r="H46" s="73"/>
      <c r="I46" s="73"/>
      <c r="J46" s="73"/>
      <c r="K46" s="73"/>
      <c r="L46" s="73"/>
      <c r="M46" s="73"/>
      <c r="N46" s="73"/>
    </row>
    <row r="47" spans="1:14" ht="12.75" customHeight="1" x14ac:dyDescent="0.2">
      <c r="A47" s="75">
        <v>312</v>
      </c>
      <c r="B47" s="75" t="s">
        <v>49</v>
      </c>
      <c r="C47" s="72" t="s">
        <v>50</v>
      </c>
      <c r="D47" s="72">
        <v>4.26</v>
      </c>
      <c r="E47" s="72">
        <v>8.08</v>
      </c>
      <c r="F47" s="72">
        <v>31.06</v>
      </c>
      <c r="G47" s="72">
        <v>213.94</v>
      </c>
      <c r="H47" s="72">
        <v>0.16</v>
      </c>
      <c r="I47" s="72">
        <v>21.43</v>
      </c>
      <c r="J47" s="72">
        <v>0.12</v>
      </c>
      <c r="K47" s="72">
        <v>45.56</v>
      </c>
      <c r="L47" s="72">
        <v>42.19</v>
      </c>
      <c r="M47" s="72">
        <v>103.59</v>
      </c>
      <c r="N47" s="72">
        <v>1.18</v>
      </c>
    </row>
    <row r="48" spans="1:14" x14ac:dyDescent="0.2">
      <c r="A48" s="76"/>
      <c r="B48" s="76"/>
      <c r="C48" s="73"/>
      <c r="D48" s="73"/>
      <c r="E48" s="73"/>
      <c r="F48" s="73"/>
      <c r="G48" s="73"/>
      <c r="H48" s="73"/>
      <c r="I48" s="73"/>
      <c r="J48" s="73"/>
      <c r="K48" s="73"/>
      <c r="L48" s="73"/>
      <c r="M48" s="73"/>
      <c r="N48" s="73"/>
    </row>
    <row r="49" spans="1:14" x14ac:dyDescent="0.2">
      <c r="A49" s="75">
        <v>376</v>
      </c>
      <c r="B49" s="75" t="s">
        <v>14</v>
      </c>
      <c r="C49" s="72">
        <v>200</v>
      </c>
      <c r="D49" s="72">
        <v>0.2</v>
      </c>
      <c r="E49" s="72">
        <v>5.7000000000000002E-2</v>
      </c>
      <c r="F49" s="72">
        <v>15.1</v>
      </c>
      <c r="G49" s="72">
        <v>61.3</v>
      </c>
      <c r="H49" s="72">
        <v>0</v>
      </c>
      <c r="I49" s="72">
        <v>0</v>
      </c>
      <c r="J49" s="72">
        <v>0</v>
      </c>
      <c r="K49" s="72">
        <v>6</v>
      </c>
      <c r="L49" s="72">
        <v>0</v>
      </c>
      <c r="M49" s="72">
        <v>0</v>
      </c>
      <c r="N49" s="72">
        <v>0.4</v>
      </c>
    </row>
    <row r="50" spans="1:14" x14ac:dyDescent="0.2">
      <c r="A50" s="76"/>
      <c r="B50" s="76"/>
      <c r="C50" s="73"/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</row>
    <row r="51" spans="1:14" x14ac:dyDescent="0.2">
      <c r="A51" s="16"/>
      <c r="B51" s="17" t="s">
        <v>42</v>
      </c>
      <c r="C51" s="16">
        <v>55</v>
      </c>
      <c r="D51" s="16">
        <v>4.55</v>
      </c>
      <c r="E51" s="16">
        <v>1.6</v>
      </c>
      <c r="F51" s="16">
        <v>24.6</v>
      </c>
      <c r="G51" s="16">
        <v>132</v>
      </c>
      <c r="H51" s="16">
        <v>0.11</v>
      </c>
      <c r="I51" s="16">
        <v>0</v>
      </c>
      <c r="J51" s="16">
        <v>0</v>
      </c>
      <c r="K51" s="16">
        <v>20</v>
      </c>
      <c r="L51" s="16">
        <v>14</v>
      </c>
      <c r="M51" s="16">
        <v>65</v>
      </c>
      <c r="N51" s="16">
        <v>1.1000000000000001</v>
      </c>
    </row>
    <row r="52" spans="1:14" x14ac:dyDescent="0.2">
      <c r="A52" s="16"/>
      <c r="B52" s="17" t="s">
        <v>76</v>
      </c>
      <c r="C52" s="16">
        <v>55</v>
      </c>
      <c r="D52" s="16">
        <v>3.71</v>
      </c>
      <c r="E52" s="16">
        <v>0.7</v>
      </c>
      <c r="F52" s="16">
        <v>21.87</v>
      </c>
      <c r="G52" s="16">
        <v>110.5</v>
      </c>
      <c r="H52" s="16">
        <v>0</v>
      </c>
      <c r="I52" s="16">
        <v>0</v>
      </c>
      <c r="J52" s="16">
        <v>0</v>
      </c>
      <c r="K52" s="16">
        <v>5.8</v>
      </c>
      <c r="L52" s="16">
        <v>4</v>
      </c>
      <c r="M52" s="16">
        <v>18</v>
      </c>
      <c r="N52" s="16">
        <v>0.4</v>
      </c>
    </row>
    <row r="53" spans="1:14" x14ac:dyDescent="0.2">
      <c r="A53" s="16"/>
      <c r="B53" s="17" t="s">
        <v>19</v>
      </c>
      <c r="C53" s="16">
        <v>150</v>
      </c>
      <c r="D53" s="16">
        <v>0.4</v>
      </c>
      <c r="E53" s="16">
        <v>0.4</v>
      </c>
      <c r="F53" s="16">
        <v>9.5</v>
      </c>
      <c r="G53" s="16">
        <v>63</v>
      </c>
      <c r="H53" s="16">
        <v>2</v>
      </c>
      <c r="I53" s="16">
        <v>0</v>
      </c>
      <c r="J53" s="16">
        <v>0</v>
      </c>
      <c r="K53" s="16">
        <v>1.6</v>
      </c>
      <c r="L53" s="16">
        <v>2.2999999999999998</v>
      </c>
      <c r="M53" s="16">
        <v>1.4</v>
      </c>
      <c r="N53" s="16">
        <v>12</v>
      </c>
    </row>
    <row r="54" spans="1:14" x14ac:dyDescent="0.2">
      <c r="A54" s="4"/>
      <c r="B54" s="60" t="s">
        <v>16</v>
      </c>
      <c r="C54" s="11"/>
      <c r="D54" s="11">
        <f>D41+D43+D45+D47+D49+D51+D53</f>
        <v>49.36</v>
      </c>
      <c r="E54" s="11">
        <f t="shared" ref="E54:N54" si="3">E41+E43+E45+E47+E49+E51+E53</f>
        <v>56.197000000000003</v>
      </c>
      <c r="F54" s="11">
        <f t="shared" si="3"/>
        <v>200.43999999999997</v>
      </c>
      <c r="G54" s="11">
        <f t="shared" si="3"/>
        <v>1571.49</v>
      </c>
      <c r="H54" s="11">
        <f t="shared" si="3"/>
        <v>2.87</v>
      </c>
      <c r="I54" s="11">
        <f t="shared" si="3"/>
        <v>42.71</v>
      </c>
      <c r="J54" s="11">
        <f t="shared" si="3"/>
        <v>87.63</v>
      </c>
      <c r="K54" s="11">
        <f t="shared" si="3"/>
        <v>515.29000000000008</v>
      </c>
      <c r="L54" s="11">
        <f t="shared" si="3"/>
        <v>212.94</v>
      </c>
      <c r="M54" s="11">
        <f t="shared" si="3"/>
        <v>815.52</v>
      </c>
      <c r="N54" s="11">
        <f t="shared" si="3"/>
        <v>20.3</v>
      </c>
    </row>
    <row r="57" spans="1:14" x14ac:dyDescent="0.2">
      <c r="B57" s="60" t="s">
        <v>29</v>
      </c>
    </row>
    <row r="58" spans="1:14" ht="12.75" customHeight="1" x14ac:dyDescent="0.2">
      <c r="B58" s="101" t="s">
        <v>101</v>
      </c>
      <c r="C58" s="101"/>
    </row>
    <row r="59" spans="1:14" x14ac:dyDescent="0.2">
      <c r="A59" s="79" t="s">
        <v>0</v>
      </c>
      <c r="B59" s="80" t="s">
        <v>1</v>
      </c>
      <c r="C59" s="81" t="s">
        <v>21</v>
      </c>
      <c r="D59" s="81" t="s">
        <v>6</v>
      </c>
      <c r="E59" s="81"/>
      <c r="F59" s="81"/>
      <c r="G59" s="81" t="s">
        <v>2</v>
      </c>
      <c r="H59" s="77" t="s">
        <v>3</v>
      </c>
      <c r="I59" s="77"/>
      <c r="J59" s="77"/>
      <c r="K59" s="78" t="s">
        <v>4</v>
      </c>
      <c r="L59" s="78"/>
      <c r="M59" s="78"/>
      <c r="N59" s="78"/>
    </row>
    <row r="60" spans="1:14" ht="25.5" x14ac:dyDescent="0.2">
      <c r="A60" s="79"/>
      <c r="B60" s="80"/>
      <c r="C60" s="81"/>
      <c r="D60" s="62" t="s">
        <v>7</v>
      </c>
      <c r="E60" s="62" t="s">
        <v>5</v>
      </c>
      <c r="F60" s="62" t="s">
        <v>8</v>
      </c>
      <c r="G60" s="81"/>
      <c r="H60" s="63" t="s">
        <v>9</v>
      </c>
      <c r="I60" s="63" t="s">
        <v>22</v>
      </c>
      <c r="J60" s="63" t="s">
        <v>23</v>
      </c>
      <c r="K60" s="63" t="s">
        <v>10</v>
      </c>
      <c r="L60" s="63" t="s">
        <v>25</v>
      </c>
      <c r="M60" s="63" t="s">
        <v>24</v>
      </c>
      <c r="N60" s="63" t="s">
        <v>11</v>
      </c>
    </row>
    <row r="61" spans="1:14" x14ac:dyDescent="0.2">
      <c r="A61" s="15"/>
      <c r="B61" s="14" t="s">
        <v>13</v>
      </c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</row>
    <row r="62" spans="1:14" x14ac:dyDescent="0.2">
      <c r="A62" s="67">
        <v>223</v>
      </c>
      <c r="B62" s="70" t="s">
        <v>54</v>
      </c>
      <c r="C62" s="67" t="s">
        <v>48</v>
      </c>
      <c r="D62" s="67">
        <v>34.36</v>
      </c>
      <c r="E62" s="67">
        <v>46.2</v>
      </c>
      <c r="F62" s="67">
        <v>40</v>
      </c>
      <c r="G62" s="67">
        <v>666</v>
      </c>
      <c r="H62" s="67">
        <v>0.09</v>
      </c>
      <c r="I62" s="67">
        <v>0.74</v>
      </c>
      <c r="J62" s="67">
        <v>0.33</v>
      </c>
      <c r="K62" s="67">
        <v>226.4</v>
      </c>
      <c r="L62" s="67">
        <v>48.02</v>
      </c>
      <c r="M62" s="67">
        <v>344.91</v>
      </c>
      <c r="N62" s="67">
        <v>0.84</v>
      </c>
    </row>
    <row r="63" spans="1:14" x14ac:dyDescent="0.2">
      <c r="A63" s="73"/>
      <c r="B63" s="76"/>
      <c r="C63" s="73"/>
      <c r="D63" s="73"/>
      <c r="E63" s="73"/>
      <c r="F63" s="73"/>
      <c r="G63" s="73"/>
      <c r="H63" s="73"/>
      <c r="I63" s="73"/>
      <c r="J63" s="73"/>
      <c r="K63" s="73"/>
      <c r="L63" s="73"/>
      <c r="M63" s="73"/>
      <c r="N63" s="73"/>
    </row>
    <row r="64" spans="1:14" x14ac:dyDescent="0.2">
      <c r="A64" s="70">
        <v>376</v>
      </c>
      <c r="B64" s="70" t="s">
        <v>14</v>
      </c>
      <c r="C64" s="67">
        <v>200</v>
      </c>
      <c r="D64" s="67">
        <v>0.2</v>
      </c>
      <c r="E64" s="67">
        <v>5.7000000000000002E-2</v>
      </c>
      <c r="F64" s="67">
        <v>15.1</v>
      </c>
      <c r="G64" s="67">
        <v>61.3</v>
      </c>
      <c r="H64" s="67">
        <v>0</v>
      </c>
      <c r="I64" s="67">
        <v>0</v>
      </c>
      <c r="J64" s="67">
        <v>0</v>
      </c>
      <c r="K64" s="67">
        <v>6</v>
      </c>
      <c r="L64" s="67">
        <v>0</v>
      </c>
      <c r="M64" s="67">
        <v>0</v>
      </c>
      <c r="N64" s="67">
        <v>0.4</v>
      </c>
    </row>
    <row r="65" spans="1:14" x14ac:dyDescent="0.2">
      <c r="A65" s="76"/>
      <c r="B65" s="76"/>
      <c r="C65" s="73"/>
      <c r="D65" s="73"/>
      <c r="E65" s="73"/>
      <c r="F65" s="73"/>
      <c r="G65" s="73"/>
      <c r="H65" s="73"/>
      <c r="I65" s="73"/>
      <c r="J65" s="73"/>
      <c r="K65" s="73"/>
      <c r="L65" s="73"/>
      <c r="M65" s="73"/>
      <c r="N65" s="73"/>
    </row>
    <row r="66" spans="1:14" x14ac:dyDescent="0.2">
      <c r="A66" s="75"/>
      <c r="B66" s="75" t="s">
        <v>42</v>
      </c>
      <c r="C66" s="67">
        <v>55</v>
      </c>
      <c r="D66" s="67">
        <v>4.55</v>
      </c>
      <c r="E66" s="67">
        <v>1.6</v>
      </c>
      <c r="F66" s="67">
        <v>24.6</v>
      </c>
      <c r="G66" s="67">
        <v>132</v>
      </c>
      <c r="H66" s="67">
        <v>0.11</v>
      </c>
      <c r="I66" s="67">
        <v>0</v>
      </c>
      <c r="J66" s="67">
        <v>0</v>
      </c>
      <c r="K66" s="72">
        <v>20</v>
      </c>
      <c r="L66" s="72">
        <v>14</v>
      </c>
      <c r="M66" s="72">
        <v>65</v>
      </c>
      <c r="N66" s="72">
        <v>1.1000000000000001</v>
      </c>
    </row>
    <row r="67" spans="1:14" x14ac:dyDescent="0.2">
      <c r="A67" s="76"/>
      <c r="B67" s="76"/>
      <c r="C67" s="68"/>
      <c r="D67" s="68"/>
      <c r="E67" s="68"/>
      <c r="F67" s="68"/>
      <c r="G67" s="68"/>
      <c r="H67" s="68"/>
      <c r="I67" s="68"/>
      <c r="J67" s="68"/>
      <c r="K67" s="73"/>
      <c r="L67" s="73"/>
      <c r="M67" s="73"/>
      <c r="N67" s="73"/>
    </row>
    <row r="68" spans="1:14" x14ac:dyDescent="0.2">
      <c r="A68" s="4"/>
      <c r="B68" s="60" t="s">
        <v>69</v>
      </c>
      <c r="C68" s="11"/>
      <c r="D68" s="11">
        <f>SUM(D61:D67)</f>
        <v>39.11</v>
      </c>
      <c r="E68" s="11">
        <f t="shared" ref="E68:N68" si="4">SUM(E62:E67)</f>
        <v>47.857000000000006</v>
      </c>
      <c r="F68" s="11">
        <f t="shared" si="4"/>
        <v>79.7</v>
      </c>
      <c r="G68" s="11">
        <f t="shared" si="4"/>
        <v>859.3</v>
      </c>
      <c r="H68" s="11">
        <f t="shared" si="4"/>
        <v>0.2</v>
      </c>
      <c r="I68" s="11">
        <f t="shared" si="4"/>
        <v>0.74</v>
      </c>
      <c r="J68" s="11">
        <f t="shared" si="4"/>
        <v>0.33</v>
      </c>
      <c r="K68" s="11">
        <f t="shared" si="4"/>
        <v>252.4</v>
      </c>
      <c r="L68" s="11">
        <f t="shared" si="4"/>
        <v>62.02</v>
      </c>
      <c r="M68" s="11">
        <f t="shared" si="4"/>
        <v>409.91</v>
      </c>
      <c r="N68" s="11">
        <f t="shared" si="4"/>
        <v>2.34</v>
      </c>
    </row>
    <row r="69" spans="1:14" x14ac:dyDescent="0.2">
      <c r="A69" s="12"/>
      <c r="B69" s="61" t="s">
        <v>15</v>
      </c>
      <c r="C69" s="13"/>
      <c r="D69" s="8"/>
      <c r="E69" s="8"/>
      <c r="F69" s="8"/>
      <c r="G69" s="8"/>
      <c r="H69" s="8"/>
      <c r="I69" s="8"/>
      <c r="J69" s="8"/>
      <c r="K69" s="8"/>
      <c r="L69" s="9"/>
      <c r="M69" s="4"/>
      <c r="N69" s="4"/>
    </row>
    <row r="70" spans="1:14" ht="25.5" x14ac:dyDescent="0.2">
      <c r="A70" s="16">
        <v>102</v>
      </c>
      <c r="B70" s="17" t="s">
        <v>67</v>
      </c>
      <c r="C70" s="16" t="s">
        <v>63</v>
      </c>
      <c r="D70" s="16">
        <v>8.49</v>
      </c>
      <c r="E70" s="16">
        <v>7.38</v>
      </c>
      <c r="F70" s="16">
        <v>21.04</v>
      </c>
      <c r="G70" s="16">
        <v>222.71</v>
      </c>
      <c r="H70" s="16">
        <v>0.23</v>
      </c>
      <c r="I70" s="16">
        <v>5.81</v>
      </c>
      <c r="J70" s="16">
        <v>0</v>
      </c>
      <c r="K70" s="16">
        <v>0.21</v>
      </c>
      <c r="L70" s="16">
        <v>38.08</v>
      </c>
      <c r="M70" s="16">
        <v>87.18</v>
      </c>
      <c r="N70" s="16">
        <v>35.299999999999997</v>
      </c>
    </row>
    <row r="71" spans="1:14" x14ac:dyDescent="0.2">
      <c r="A71" s="75">
        <v>679</v>
      </c>
      <c r="B71" s="75" t="s">
        <v>44</v>
      </c>
      <c r="C71" s="72">
        <v>180</v>
      </c>
      <c r="D71" s="72">
        <v>11.24</v>
      </c>
      <c r="E71" s="72">
        <v>6.52</v>
      </c>
      <c r="F71" s="72">
        <v>54</v>
      </c>
      <c r="G71" s="72">
        <v>316.57</v>
      </c>
      <c r="H71" s="72">
        <v>0.01</v>
      </c>
      <c r="I71" s="72">
        <v>0</v>
      </c>
      <c r="J71" s="72">
        <v>0.09</v>
      </c>
      <c r="K71" s="72">
        <v>27.22</v>
      </c>
      <c r="L71" s="72">
        <v>16.260000000000002</v>
      </c>
      <c r="M71" s="72">
        <v>245.12</v>
      </c>
      <c r="N71" s="72">
        <v>5.53</v>
      </c>
    </row>
    <row r="72" spans="1:14" x14ac:dyDescent="0.2">
      <c r="A72" s="76"/>
      <c r="B72" s="76"/>
      <c r="C72" s="73"/>
      <c r="D72" s="73"/>
      <c r="E72" s="73"/>
      <c r="F72" s="73"/>
      <c r="G72" s="73"/>
      <c r="H72" s="73"/>
      <c r="I72" s="73"/>
      <c r="J72" s="73"/>
      <c r="K72" s="73"/>
      <c r="L72" s="73"/>
      <c r="M72" s="73"/>
      <c r="N72" s="73"/>
    </row>
    <row r="73" spans="1:14" x14ac:dyDescent="0.2">
      <c r="A73" s="75">
        <v>246</v>
      </c>
      <c r="B73" s="75" t="s">
        <v>92</v>
      </c>
      <c r="C73" s="72" t="s">
        <v>86</v>
      </c>
      <c r="D73" s="72">
        <v>19.7</v>
      </c>
      <c r="E73" s="72">
        <v>17.89</v>
      </c>
      <c r="F73" s="72">
        <v>4.76</v>
      </c>
      <c r="G73" s="72">
        <v>168.2</v>
      </c>
      <c r="H73" s="72">
        <v>0.1</v>
      </c>
      <c r="I73" s="72">
        <v>0.15</v>
      </c>
      <c r="J73" s="72">
        <v>28.75</v>
      </c>
      <c r="K73" s="72">
        <v>43.75</v>
      </c>
      <c r="L73" s="72">
        <v>32.130000000000003</v>
      </c>
      <c r="M73" s="72">
        <v>116.38</v>
      </c>
      <c r="N73" s="72">
        <v>1.5</v>
      </c>
    </row>
    <row r="74" spans="1:14" x14ac:dyDescent="0.2">
      <c r="A74" s="76"/>
      <c r="B74" s="76"/>
      <c r="C74" s="73"/>
      <c r="D74" s="73"/>
      <c r="E74" s="73"/>
      <c r="F74" s="73"/>
      <c r="G74" s="73"/>
      <c r="H74" s="73"/>
      <c r="I74" s="73"/>
      <c r="J74" s="73"/>
      <c r="K74" s="73"/>
      <c r="L74" s="73"/>
      <c r="M74" s="73"/>
      <c r="N74" s="73"/>
    </row>
    <row r="75" spans="1:14" x14ac:dyDescent="0.2">
      <c r="A75" s="75">
        <v>346</v>
      </c>
      <c r="B75" s="75" t="s">
        <v>58</v>
      </c>
      <c r="C75" s="72">
        <v>200</v>
      </c>
      <c r="D75" s="72">
        <v>0.2</v>
      </c>
      <c r="E75" s="72">
        <v>0.06</v>
      </c>
      <c r="F75" s="72">
        <v>15.02</v>
      </c>
      <c r="G75" s="72">
        <v>61.8</v>
      </c>
      <c r="H75" s="72">
        <v>0.02</v>
      </c>
      <c r="I75" s="72">
        <v>0</v>
      </c>
      <c r="J75" s="72">
        <v>0</v>
      </c>
      <c r="K75" s="72">
        <v>12</v>
      </c>
      <c r="L75" s="72">
        <v>2.4</v>
      </c>
      <c r="M75" s="72">
        <v>0</v>
      </c>
      <c r="N75" s="72">
        <v>0.8</v>
      </c>
    </row>
    <row r="76" spans="1:14" x14ac:dyDescent="0.2">
      <c r="A76" s="76"/>
      <c r="B76" s="76"/>
      <c r="C76" s="73"/>
      <c r="D76" s="73"/>
      <c r="E76" s="73"/>
      <c r="F76" s="73"/>
      <c r="G76" s="73"/>
      <c r="H76" s="73"/>
      <c r="I76" s="73"/>
      <c r="J76" s="73"/>
      <c r="K76" s="73"/>
      <c r="L76" s="73"/>
      <c r="M76" s="73"/>
      <c r="N76" s="73"/>
    </row>
    <row r="77" spans="1:14" x14ac:dyDescent="0.2">
      <c r="A77" s="16"/>
      <c r="B77" s="17" t="s">
        <v>42</v>
      </c>
      <c r="C77" s="16">
        <v>55</v>
      </c>
      <c r="D77" s="16">
        <v>4.55</v>
      </c>
      <c r="E77" s="16">
        <v>1.6</v>
      </c>
      <c r="F77" s="16">
        <v>24.6</v>
      </c>
      <c r="G77" s="16">
        <v>132</v>
      </c>
      <c r="H77" s="16">
        <v>0.11</v>
      </c>
      <c r="I77" s="16">
        <v>0</v>
      </c>
      <c r="J77" s="16">
        <v>0</v>
      </c>
      <c r="K77" s="16">
        <v>20</v>
      </c>
      <c r="L77" s="16">
        <v>14</v>
      </c>
      <c r="M77" s="16">
        <v>65</v>
      </c>
      <c r="N77" s="16">
        <v>1.1000000000000001</v>
      </c>
    </row>
    <row r="78" spans="1:14" x14ac:dyDescent="0.2">
      <c r="A78" s="16"/>
      <c r="B78" s="17" t="s">
        <v>76</v>
      </c>
      <c r="C78" s="16">
        <v>55</v>
      </c>
      <c r="D78" s="16">
        <v>3.71</v>
      </c>
      <c r="E78" s="16">
        <v>0.7</v>
      </c>
      <c r="F78" s="16">
        <v>21.87</v>
      </c>
      <c r="G78" s="16">
        <v>110.5</v>
      </c>
      <c r="H78" s="16">
        <v>0</v>
      </c>
      <c r="I78" s="16">
        <v>0</v>
      </c>
      <c r="J78" s="16">
        <v>0</v>
      </c>
      <c r="K78" s="16">
        <v>5.8</v>
      </c>
      <c r="L78" s="16">
        <v>4</v>
      </c>
      <c r="M78" s="16">
        <v>18</v>
      </c>
      <c r="N78" s="16">
        <v>0.4</v>
      </c>
    </row>
    <row r="79" spans="1:14" x14ac:dyDescent="0.2">
      <c r="A79" s="4"/>
      <c r="B79" s="60" t="s">
        <v>16</v>
      </c>
      <c r="C79" s="11"/>
      <c r="D79" s="11">
        <f>D68+D70+D71+D73+D75+D77+D78</f>
        <v>87</v>
      </c>
      <c r="E79" s="11">
        <f t="shared" ref="E79:N79" si="5">E68+E70+E71+E73+E75+E77+E78</f>
        <v>82.007000000000005</v>
      </c>
      <c r="F79" s="11">
        <f t="shared" si="5"/>
        <v>220.99</v>
      </c>
      <c r="G79" s="11">
        <f t="shared" si="5"/>
        <v>1871.08</v>
      </c>
      <c r="H79" s="11">
        <f t="shared" si="5"/>
        <v>0.67</v>
      </c>
      <c r="I79" s="11">
        <f t="shared" si="5"/>
        <v>6.7</v>
      </c>
      <c r="J79" s="11">
        <f t="shared" si="5"/>
        <v>29.17</v>
      </c>
      <c r="K79" s="11">
        <f t="shared" si="5"/>
        <v>361.38000000000005</v>
      </c>
      <c r="L79" s="11">
        <f t="shared" si="5"/>
        <v>168.89000000000001</v>
      </c>
      <c r="M79" s="11">
        <f t="shared" si="5"/>
        <v>941.59</v>
      </c>
      <c r="N79" s="11">
        <f t="shared" si="5"/>
        <v>46.97</v>
      </c>
    </row>
    <row r="81" spans="1:14" x14ac:dyDescent="0.2">
      <c r="B81" s="60" t="s">
        <v>30</v>
      </c>
    </row>
    <row r="82" spans="1:14" ht="12.75" customHeight="1" x14ac:dyDescent="0.2">
      <c r="B82" s="101" t="s">
        <v>101</v>
      </c>
      <c r="C82" s="101"/>
    </row>
    <row r="83" spans="1:14" x14ac:dyDescent="0.2">
      <c r="A83" s="79" t="s">
        <v>0</v>
      </c>
      <c r="B83" s="80" t="s">
        <v>1</v>
      </c>
      <c r="C83" s="81" t="s">
        <v>21</v>
      </c>
      <c r="D83" s="81" t="s">
        <v>6</v>
      </c>
      <c r="E83" s="81"/>
      <c r="F83" s="81"/>
      <c r="G83" s="81" t="s">
        <v>2</v>
      </c>
      <c r="H83" s="77" t="s">
        <v>3</v>
      </c>
      <c r="I83" s="77"/>
      <c r="J83" s="77"/>
      <c r="K83" s="78" t="s">
        <v>4</v>
      </c>
      <c r="L83" s="78"/>
      <c r="M83" s="78"/>
      <c r="N83" s="78"/>
    </row>
    <row r="84" spans="1:14" ht="25.5" x14ac:dyDescent="0.2">
      <c r="A84" s="79"/>
      <c r="B84" s="80"/>
      <c r="C84" s="81"/>
      <c r="D84" s="62" t="s">
        <v>7</v>
      </c>
      <c r="E84" s="62" t="s">
        <v>5</v>
      </c>
      <c r="F84" s="62" t="s">
        <v>8</v>
      </c>
      <c r="G84" s="81"/>
      <c r="H84" s="63" t="s">
        <v>9</v>
      </c>
      <c r="I84" s="63" t="s">
        <v>22</v>
      </c>
      <c r="J84" s="63" t="s">
        <v>23</v>
      </c>
      <c r="K84" s="63" t="s">
        <v>10</v>
      </c>
      <c r="L84" s="63" t="s">
        <v>25</v>
      </c>
      <c r="M84" s="63" t="s">
        <v>24</v>
      </c>
      <c r="N84" s="63" t="s">
        <v>11</v>
      </c>
    </row>
    <row r="85" spans="1:14" x14ac:dyDescent="0.2">
      <c r="A85" s="23"/>
      <c r="B85" s="24" t="s">
        <v>13</v>
      </c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</row>
    <row r="86" spans="1:14" x14ac:dyDescent="0.2">
      <c r="A86" s="70">
        <v>3</v>
      </c>
      <c r="B86" s="70" t="s">
        <v>38</v>
      </c>
      <c r="C86" s="67" t="s">
        <v>27</v>
      </c>
      <c r="D86" s="67">
        <v>18.3</v>
      </c>
      <c r="E86" s="67">
        <v>13.05</v>
      </c>
      <c r="F86" s="67">
        <v>14.71</v>
      </c>
      <c r="G86" s="67">
        <v>209.86</v>
      </c>
      <c r="H86" s="67">
        <v>0</v>
      </c>
      <c r="I86" s="67">
        <v>0.1</v>
      </c>
      <c r="J86" s="67">
        <v>0</v>
      </c>
      <c r="K86" s="67">
        <v>129</v>
      </c>
      <c r="L86" s="67">
        <v>0</v>
      </c>
      <c r="M86" s="67">
        <v>4.8</v>
      </c>
      <c r="N86" s="67">
        <v>0.19</v>
      </c>
    </row>
    <row r="87" spans="1:14" x14ac:dyDescent="0.2">
      <c r="A87" s="71"/>
      <c r="B87" s="71"/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</row>
    <row r="88" spans="1:14" x14ac:dyDescent="0.2">
      <c r="A88" s="72">
        <v>182</v>
      </c>
      <c r="B88" s="75" t="s">
        <v>79</v>
      </c>
      <c r="C88" s="72" t="s">
        <v>99</v>
      </c>
      <c r="D88" s="72">
        <v>6.31</v>
      </c>
      <c r="E88" s="72">
        <v>13.46</v>
      </c>
      <c r="F88" s="72">
        <v>51.16</v>
      </c>
      <c r="G88" s="72">
        <v>353.64</v>
      </c>
      <c r="H88" s="72">
        <v>0.04</v>
      </c>
      <c r="I88" s="72">
        <v>1.3</v>
      </c>
      <c r="J88" s="72">
        <v>0.01</v>
      </c>
      <c r="K88" s="72">
        <v>122</v>
      </c>
      <c r="L88" s="72">
        <v>14</v>
      </c>
      <c r="M88" s="72">
        <v>90</v>
      </c>
      <c r="N88" s="72">
        <v>0.56000000000000005</v>
      </c>
    </row>
    <row r="89" spans="1:14" x14ac:dyDescent="0.2">
      <c r="A89" s="73"/>
      <c r="B89" s="76"/>
      <c r="C89" s="73"/>
      <c r="D89" s="73"/>
      <c r="E89" s="73"/>
      <c r="F89" s="73"/>
      <c r="G89" s="73"/>
      <c r="H89" s="73"/>
      <c r="I89" s="73"/>
      <c r="J89" s="73"/>
      <c r="K89" s="73"/>
      <c r="L89" s="73"/>
      <c r="M89" s="73"/>
      <c r="N89" s="73"/>
    </row>
    <row r="90" spans="1:14" x14ac:dyDescent="0.2">
      <c r="A90" s="75">
        <v>376</v>
      </c>
      <c r="B90" s="75" t="s">
        <v>14</v>
      </c>
      <c r="C90" s="72">
        <v>200</v>
      </c>
      <c r="D90" s="72">
        <v>0.2</v>
      </c>
      <c r="E90" s="72">
        <v>5.7000000000000002E-2</v>
      </c>
      <c r="F90" s="72">
        <v>15.1</v>
      </c>
      <c r="G90" s="72">
        <v>61.3</v>
      </c>
      <c r="H90" s="72">
        <v>0</v>
      </c>
      <c r="I90" s="72">
        <v>0</v>
      </c>
      <c r="J90" s="72">
        <v>0</v>
      </c>
      <c r="K90" s="72">
        <v>6</v>
      </c>
      <c r="L90" s="72">
        <v>0</v>
      </c>
      <c r="M90" s="72">
        <v>0</v>
      </c>
      <c r="N90" s="72">
        <v>0.4</v>
      </c>
    </row>
    <row r="91" spans="1:14" x14ac:dyDescent="0.2">
      <c r="A91" s="76"/>
      <c r="B91" s="76"/>
      <c r="C91" s="73"/>
      <c r="D91" s="73"/>
      <c r="E91" s="73"/>
      <c r="F91" s="73"/>
      <c r="G91" s="73"/>
      <c r="H91" s="73"/>
      <c r="I91" s="73"/>
      <c r="J91" s="73"/>
      <c r="K91" s="73"/>
      <c r="L91" s="73"/>
      <c r="M91" s="73"/>
      <c r="N91" s="73"/>
    </row>
    <row r="92" spans="1:14" x14ac:dyDescent="0.2">
      <c r="A92" s="17"/>
      <c r="B92" s="17" t="s">
        <v>42</v>
      </c>
      <c r="C92" s="67">
        <v>55</v>
      </c>
      <c r="D92" s="67">
        <v>4.55</v>
      </c>
      <c r="E92" s="67">
        <v>1.6</v>
      </c>
      <c r="F92" s="67">
        <v>24.6</v>
      </c>
      <c r="G92" s="67">
        <v>132</v>
      </c>
      <c r="H92" s="67">
        <v>0.11</v>
      </c>
      <c r="I92" s="67">
        <v>0</v>
      </c>
      <c r="J92" s="67">
        <v>0</v>
      </c>
      <c r="K92" s="72">
        <v>20</v>
      </c>
      <c r="L92" s="72">
        <v>14</v>
      </c>
      <c r="M92" s="72">
        <v>65</v>
      </c>
      <c r="N92" s="72">
        <v>1.1000000000000001</v>
      </c>
    </row>
    <row r="93" spans="1:14" x14ac:dyDescent="0.2">
      <c r="A93" s="17"/>
      <c r="B93" s="17"/>
      <c r="C93" s="68"/>
      <c r="D93" s="68"/>
      <c r="E93" s="68"/>
      <c r="F93" s="68"/>
      <c r="G93" s="68"/>
      <c r="H93" s="68"/>
      <c r="I93" s="68"/>
      <c r="J93" s="68"/>
      <c r="K93" s="73"/>
      <c r="L93" s="73"/>
      <c r="M93" s="73"/>
      <c r="N93" s="73"/>
    </row>
    <row r="94" spans="1:14" ht="15.75" x14ac:dyDescent="0.25">
      <c r="A94" s="26"/>
      <c r="B94" s="27" t="s">
        <v>69</v>
      </c>
      <c r="C94" s="28"/>
      <c r="D94" s="28">
        <f>SUM(D85:D93)</f>
        <v>29.36</v>
      </c>
      <c r="E94" s="28">
        <f t="shared" ref="E94:N94" si="6">SUM(E86:E93)</f>
        <v>28.167000000000002</v>
      </c>
      <c r="F94" s="28">
        <f t="shared" si="6"/>
        <v>105.57</v>
      </c>
      <c r="G94" s="28">
        <f t="shared" si="6"/>
        <v>756.8</v>
      </c>
      <c r="H94" s="28">
        <f t="shared" si="6"/>
        <v>0.15</v>
      </c>
      <c r="I94" s="28">
        <f t="shared" si="6"/>
        <v>1.4000000000000001</v>
      </c>
      <c r="J94" s="28">
        <f t="shared" si="6"/>
        <v>0.01</v>
      </c>
      <c r="K94" s="28">
        <f t="shared" si="6"/>
        <v>277</v>
      </c>
      <c r="L94" s="28">
        <f t="shared" si="6"/>
        <v>28</v>
      </c>
      <c r="M94" s="28">
        <f t="shared" si="6"/>
        <v>159.80000000000001</v>
      </c>
      <c r="N94" s="28">
        <f t="shared" si="6"/>
        <v>2.25</v>
      </c>
    </row>
    <row r="95" spans="1:14" x14ac:dyDescent="0.2">
      <c r="A95" s="29"/>
      <c r="B95" s="30" t="s">
        <v>15</v>
      </c>
      <c r="C95" s="31"/>
      <c r="D95" s="25"/>
      <c r="E95" s="25"/>
      <c r="F95" s="25"/>
      <c r="G95" s="25"/>
      <c r="H95" s="25"/>
      <c r="I95" s="25"/>
      <c r="J95" s="25"/>
      <c r="K95" s="25"/>
      <c r="L95" s="32"/>
      <c r="M95" s="33"/>
      <c r="N95" s="33"/>
    </row>
    <row r="96" spans="1:14" x14ac:dyDescent="0.2">
      <c r="A96" s="17">
        <v>71</v>
      </c>
      <c r="B96" s="17" t="s">
        <v>84</v>
      </c>
      <c r="C96" s="16">
        <v>100</v>
      </c>
      <c r="D96" s="16">
        <v>3.6</v>
      </c>
      <c r="E96" s="16">
        <v>0.8</v>
      </c>
      <c r="F96" s="16">
        <v>9.4</v>
      </c>
      <c r="G96" s="16">
        <v>53.8</v>
      </c>
      <c r="H96" s="16">
        <v>0</v>
      </c>
      <c r="I96" s="16">
        <v>5</v>
      </c>
      <c r="J96" s="16">
        <v>0</v>
      </c>
      <c r="K96" s="16">
        <v>11.5</v>
      </c>
      <c r="L96" s="16">
        <v>7</v>
      </c>
      <c r="M96" s="16">
        <v>0</v>
      </c>
      <c r="N96" s="16">
        <v>0.3</v>
      </c>
    </row>
    <row r="97" spans="1:14" ht="25.5" x14ac:dyDescent="0.2">
      <c r="A97" s="17">
        <v>111</v>
      </c>
      <c r="B97" s="17" t="s">
        <v>66</v>
      </c>
      <c r="C97" s="16" t="s">
        <v>63</v>
      </c>
      <c r="D97" s="16">
        <v>2.69</v>
      </c>
      <c r="E97" s="16">
        <v>2.84</v>
      </c>
      <c r="F97" s="16">
        <v>17.14</v>
      </c>
      <c r="G97" s="16">
        <v>104.75</v>
      </c>
      <c r="H97" s="16">
        <v>0.11</v>
      </c>
      <c r="I97" s="16">
        <v>8.25</v>
      </c>
      <c r="J97" s="16">
        <v>0</v>
      </c>
      <c r="K97" s="16">
        <v>0.1</v>
      </c>
      <c r="L97" s="16">
        <v>24.6</v>
      </c>
      <c r="M97" s="16">
        <v>66.650000000000006</v>
      </c>
      <c r="N97" s="16">
        <v>27</v>
      </c>
    </row>
    <row r="98" spans="1:14" x14ac:dyDescent="0.2">
      <c r="A98" s="70">
        <v>290</v>
      </c>
      <c r="B98" s="70" t="s">
        <v>93</v>
      </c>
      <c r="C98" s="67" t="s">
        <v>43</v>
      </c>
      <c r="D98" s="67">
        <v>24.1</v>
      </c>
      <c r="E98" s="67">
        <v>20.5</v>
      </c>
      <c r="F98" s="67">
        <v>46.5</v>
      </c>
      <c r="G98" s="67">
        <v>314.89999999999998</v>
      </c>
      <c r="H98" s="67">
        <v>0.05</v>
      </c>
      <c r="I98" s="67">
        <v>0.02</v>
      </c>
      <c r="J98" s="67">
        <v>43</v>
      </c>
      <c r="K98" s="67">
        <v>54.5</v>
      </c>
      <c r="L98" s="67">
        <v>20.3</v>
      </c>
      <c r="M98" s="67">
        <v>132.9</v>
      </c>
      <c r="N98" s="67">
        <v>1.62</v>
      </c>
    </row>
    <row r="99" spans="1:14" x14ac:dyDescent="0.2">
      <c r="A99" s="76"/>
      <c r="B99" s="76"/>
      <c r="C99" s="73"/>
      <c r="D99" s="73"/>
      <c r="E99" s="73"/>
      <c r="F99" s="73"/>
      <c r="G99" s="73"/>
      <c r="H99" s="73"/>
      <c r="I99" s="73"/>
      <c r="J99" s="73"/>
      <c r="K99" s="73"/>
      <c r="L99" s="73"/>
      <c r="M99" s="73"/>
      <c r="N99" s="73"/>
    </row>
    <row r="100" spans="1:14" x14ac:dyDescent="0.2">
      <c r="A100" s="72">
        <v>679</v>
      </c>
      <c r="B100" s="75" t="s">
        <v>18</v>
      </c>
      <c r="C100" s="72">
        <v>180</v>
      </c>
      <c r="D100" s="72">
        <v>4.55</v>
      </c>
      <c r="E100" s="72">
        <v>5.96</v>
      </c>
      <c r="F100" s="72">
        <v>47.12</v>
      </c>
      <c r="G100" s="72">
        <v>263.45999999999998</v>
      </c>
      <c r="H100" s="72">
        <v>0</v>
      </c>
      <c r="I100" s="72">
        <v>0.09</v>
      </c>
      <c r="J100" s="72">
        <v>0.03</v>
      </c>
      <c r="K100" s="72">
        <v>101.91</v>
      </c>
      <c r="L100" s="72">
        <v>33.46</v>
      </c>
      <c r="M100" s="72">
        <v>0.69</v>
      </c>
      <c r="N100" s="72">
        <v>0</v>
      </c>
    </row>
    <row r="101" spans="1:14" x14ac:dyDescent="0.2">
      <c r="A101" s="73"/>
      <c r="B101" s="76"/>
      <c r="C101" s="73"/>
      <c r="D101" s="73"/>
      <c r="E101" s="73"/>
      <c r="F101" s="73"/>
      <c r="G101" s="73"/>
      <c r="H101" s="73"/>
      <c r="I101" s="73"/>
      <c r="J101" s="73"/>
      <c r="K101" s="73"/>
      <c r="L101" s="73"/>
      <c r="M101" s="73"/>
      <c r="N101" s="73"/>
    </row>
    <row r="102" spans="1:14" x14ac:dyDescent="0.2">
      <c r="A102" s="75">
        <v>376</v>
      </c>
      <c r="B102" s="75" t="s">
        <v>14</v>
      </c>
      <c r="C102" s="72">
        <v>200</v>
      </c>
      <c r="D102" s="72">
        <v>0.2</v>
      </c>
      <c r="E102" s="72">
        <v>5.7000000000000002E-2</v>
      </c>
      <c r="F102" s="72">
        <v>15.1</v>
      </c>
      <c r="G102" s="72">
        <v>61.3</v>
      </c>
      <c r="H102" s="72">
        <v>0</v>
      </c>
      <c r="I102" s="72">
        <v>0</v>
      </c>
      <c r="J102" s="72">
        <v>0</v>
      </c>
      <c r="K102" s="72">
        <v>6</v>
      </c>
      <c r="L102" s="72">
        <v>0</v>
      </c>
      <c r="M102" s="72">
        <v>0</v>
      </c>
      <c r="N102" s="72">
        <v>0.4</v>
      </c>
    </row>
    <row r="103" spans="1:14" x14ac:dyDescent="0.2">
      <c r="A103" s="76"/>
      <c r="B103" s="76"/>
      <c r="C103" s="73"/>
      <c r="D103" s="73"/>
      <c r="E103" s="73"/>
      <c r="F103" s="73"/>
      <c r="G103" s="73"/>
      <c r="H103" s="73"/>
      <c r="I103" s="73"/>
      <c r="J103" s="73"/>
      <c r="K103" s="73"/>
      <c r="L103" s="73"/>
      <c r="M103" s="73"/>
      <c r="N103" s="73"/>
    </row>
    <row r="104" spans="1:14" x14ac:dyDescent="0.2">
      <c r="A104" s="16"/>
      <c r="B104" s="17" t="s">
        <v>42</v>
      </c>
      <c r="C104" s="16">
        <v>55</v>
      </c>
      <c r="D104" s="16">
        <v>4.55</v>
      </c>
      <c r="E104" s="16">
        <v>1.6</v>
      </c>
      <c r="F104" s="16">
        <v>24.6</v>
      </c>
      <c r="G104" s="16">
        <v>132</v>
      </c>
      <c r="H104" s="16">
        <v>0.11</v>
      </c>
      <c r="I104" s="16">
        <v>0</v>
      </c>
      <c r="J104" s="16">
        <v>0</v>
      </c>
      <c r="K104" s="16">
        <v>20</v>
      </c>
      <c r="L104" s="16">
        <v>14</v>
      </c>
      <c r="M104" s="16">
        <v>65</v>
      </c>
      <c r="N104" s="16">
        <v>1.1000000000000001</v>
      </c>
    </row>
    <row r="105" spans="1:14" x14ac:dyDescent="0.2">
      <c r="A105" s="16"/>
      <c r="B105" s="17" t="s">
        <v>76</v>
      </c>
      <c r="C105" s="16">
        <v>55</v>
      </c>
      <c r="D105" s="16">
        <v>3.71</v>
      </c>
      <c r="E105" s="16">
        <v>0.7</v>
      </c>
      <c r="F105" s="16">
        <v>21.87</v>
      </c>
      <c r="G105" s="16">
        <v>110.5</v>
      </c>
      <c r="H105" s="16">
        <v>0</v>
      </c>
      <c r="I105" s="16">
        <v>0</v>
      </c>
      <c r="J105" s="16">
        <v>0</v>
      </c>
      <c r="K105" s="16">
        <v>5.8</v>
      </c>
      <c r="L105" s="16">
        <v>4</v>
      </c>
      <c r="M105" s="16">
        <v>18</v>
      </c>
      <c r="N105" s="16">
        <v>0.4</v>
      </c>
    </row>
    <row r="106" spans="1:14" x14ac:dyDescent="0.2">
      <c r="A106" s="33"/>
      <c r="B106" s="34" t="s">
        <v>16</v>
      </c>
      <c r="C106" s="35"/>
      <c r="D106" s="35">
        <f>D94+D96+D97+D98+D100+D102+D104+D105</f>
        <v>72.759999999999991</v>
      </c>
      <c r="E106" s="35">
        <f t="shared" ref="E106:N106" si="7">E94+E96+E97+E98+E100+E102+E104+E105</f>
        <v>60.624000000000009</v>
      </c>
      <c r="F106" s="35">
        <f t="shared" si="7"/>
        <v>287.3</v>
      </c>
      <c r="G106" s="35">
        <f t="shared" si="7"/>
        <v>1797.51</v>
      </c>
      <c r="H106" s="35">
        <f t="shared" si="7"/>
        <v>0.42</v>
      </c>
      <c r="I106" s="35">
        <f t="shared" si="7"/>
        <v>14.76</v>
      </c>
      <c r="J106" s="35">
        <f t="shared" si="7"/>
        <v>43.04</v>
      </c>
      <c r="K106" s="35">
        <f t="shared" si="7"/>
        <v>476.81</v>
      </c>
      <c r="L106" s="35">
        <f t="shared" si="7"/>
        <v>131.36000000000001</v>
      </c>
      <c r="M106" s="35">
        <f t="shared" si="7"/>
        <v>443.04</v>
      </c>
      <c r="N106" s="35">
        <f t="shared" si="7"/>
        <v>33.07</v>
      </c>
    </row>
    <row r="108" spans="1:14" x14ac:dyDescent="0.2">
      <c r="B108" s="60" t="s">
        <v>31</v>
      </c>
    </row>
    <row r="109" spans="1:14" ht="12.75" customHeight="1" x14ac:dyDescent="0.2">
      <c r="B109" s="101" t="s">
        <v>101</v>
      </c>
      <c r="C109" s="101"/>
    </row>
    <row r="110" spans="1:14" x14ac:dyDescent="0.2">
      <c r="A110" s="79" t="s">
        <v>0</v>
      </c>
      <c r="B110" s="80" t="s">
        <v>1</v>
      </c>
      <c r="C110" s="81" t="s">
        <v>21</v>
      </c>
      <c r="D110" s="81" t="s">
        <v>6</v>
      </c>
      <c r="E110" s="81"/>
      <c r="F110" s="81"/>
      <c r="G110" s="81" t="s">
        <v>2</v>
      </c>
      <c r="H110" s="77" t="s">
        <v>3</v>
      </c>
      <c r="I110" s="77"/>
      <c r="J110" s="77"/>
      <c r="K110" s="78" t="s">
        <v>4</v>
      </c>
      <c r="L110" s="78"/>
      <c r="M110" s="78"/>
      <c r="N110" s="78"/>
    </row>
    <row r="111" spans="1:14" ht="25.5" x14ac:dyDescent="0.2">
      <c r="A111" s="79"/>
      <c r="B111" s="80"/>
      <c r="C111" s="81"/>
      <c r="D111" s="62" t="s">
        <v>7</v>
      </c>
      <c r="E111" s="62" t="s">
        <v>5</v>
      </c>
      <c r="F111" s="62" t="s">
        <v>8</v>
      </c>
      <c r="G111" s="81"/>
      <c r="H111" s="63" t="s">
        <v>9</v>
      </c>
      <c r="I111" s="63" t="s">
        <v>22</v>
      </c>
      <c r="J111" s="63" t="s">
        <v>23</v>
      </c>
      <c r="K111" s="63" t="s">
        <v>10</v>
      </c>
      <c r="L111" s="63" t="s">
        <v>25</v>
      </c>
      <c r="M111" s="63" t="s">
        <v>24</v>
      </c>
      <c r="N111" s="63" t="s">
        <v>11</v>
      </c>
    </row>
    <row r="112" spans="1:14" x14ac:dyDescent="0.2">
      <c r="A112" s="23"/>
      <c r="B112" s="24" t="s">
        <v>13</v>
      </c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</row>
    <row r="113" spans="1:14" x14ac:dyDescent="0.2">
      <c r="A113" s="42">
        <v>182</v>
      </c>
      <c r="B113" s="17" t="s">
        <v>81</v>
      </c>
      <c r="C113" s="16" t="s">
        <v>99</v>
      </c>
      <c r="D113" s="16">
        <v>7.84</v>
      </c>
      <c r="E113" s="16">
        <v>13.54</v>
      </c>
      <c r="F113" s="16">
        <v>67.91</v>
      </c>
      <c r="G113" s="16">
        <v>427.48</v>
      </c>
      <c r="H113" s="16">
        <v>0.09</v>
      </c>
      <c r="I113" s="16">
        <v>0.27</v>
      </c>
      <c r="J113" s="16">
        <v>56.3</v>
      </c>
      <c r="K113" s="16">
        <v>110</v>
      </c>
      <c r="L113" s="16">
        <v>46</v>
      </c>
      <c r="M113" s="16">
        <v>226</v>
      </c>
      <c r="N113" s="16">
        <v>0.78</v>
      </c>
    </row>
    <row r="114" spans="1:14" x14ac:dyDescent="0.2">
      <c r="A114" s="70">
        <v>382</v>
      </c>
      <c r="B114" s="70" t="s">
        <v>61</v>
      </c>
      <c r="C114" s="67">
        <v>200</v>
      </c>
      <c r="D114" s="67">
        <v>1.9</v>
      </c>
      <c r="E114" s="67">
        <v>1.7</v>
      </c>
      <c r="F114" s="67">
        <v>25</v>
      </c>
      <c r="G114" s="67">
        <v>121.57</v>
      </c>
      <c r="H114" s="67">
        <v>0.04</v>
      </c>
      <c r="I114" s="67">
        <v>1.3</v>
      </c>
      <c r="J114" s="67">
        <v>0.01</v>
      </c>
      <c r="K114" s="67">
        <v>122</v>
      </c>
      <c r="L114" s="67">
        <v>90</v>
      </c>
      <c r="M114" s="67">
        <v>14</v>
      </c>
      <c r="N114" s="67">
        <v>0.56000000000000005</v>
      </c>
    </row>
    <row r="115" spans="1:14" x14ac:dyDescent="0.2">
      <c r="A115" s="71"/>
      <c r="B115" s="71"/>
      <c r="C115" s="68"/>
      <c r="D115" s="68"/>
      <c r="E115" s="68"/>
      <c r="F115" s="68"/>
      <c r="G115" s="68"/>
      <c r="H115" s="68"/>
      <c r="I115" s="68"/>
      <c r="J115" s="68"/>
      <c r="K115" s="68"/>
      <c r="L115" s="68"/>
      <c r="M115" s="68"/>
      <c r="N115" s="68"/>
    </row>
    <row r="116" spans="1:14" x14ac:dyDescent="0.2">
      <c r="A116" s="17"/>
      <c r="B116" s="17" t="s">
        <v>42</v>
      </c>
      <c r="C116" s="16">
        <v>55</v>
      </c>
      <c r="D116" s="16">
        <v>4.55</v>
      </c>
      <c r="E116" s="16">
        <v>1.6</v>
      </c>
      <c r="F116" s="16">
        <v>24.6</v>
      </c>
      <c r="G116" s="16">
        <v>132</v>
      </c>
      <c r="H116" s="16">
        <v>0.11</v>
      </c>
      <c r="I116" s="16">
        <v>0</v>
      </c>
      <c r="J116" s="16">
        <v>0</v>
      </c>
      <c r="K116" s="16">
        <v>20</v>
      </c>
      <c r="L116" s="16">
        <v>14</v>
      </c>
      <c r="M116" s="16">
        <v>65</v>
      </c>
      <c r="N116" s="16">
        <v>1.1000000000000001</v>
      </c>
    </row>
    <row r="117" spans="1:14" ht="15.75" x14ac:dyDescent="0.25">
      <c r="A117" s="26"/>
      <c r="B117" s="27" t="s">
        <v>65</v>
      </c>
      <c r="C117" s="35"/>
      <c r="D117" s="35">
        <f>SUM(D112:D116)</f>
        <v>14.29</v>
      </c>
      <c r="E117" s="35">
        <f t="shared" ref="E117:N117" si="8">SUM(E113:E116)</f>
        <v>16.84</v>
      </c>
      <c r="F117" s="35">
        <f t="shared" si="8"/>
        <v>117.50999999999999</v>
      </c>
      <c r="G117" s="35">
        <f t="shared" si="8"/>
        <v>681.05</v>
      </c>
      <c r="H117" s="35">
        <f t="shared" si="8"/>
        <v>0.24</v>
      </c>
      <c r="I117" s="35">
        <f t="shared" si="8"/>
        <v>1.57</v>
      </c>
      <c r="J117" s="35">
        <f t="shared" si="8"/>
        <v>56.309999999999995</v>
      </c>
      <c r="K117" s="35">
        <f t="shared" si="8"/>
        <v>252</v>
      </c>
      <c r="L117" s="35">
        <f t="shared" si="8"/>
        <v>150</v>
      </c>
      <c r="M117" s="35">
        <f t="shared" si="8"/>
        <v>305</v>
      </c>
      <c r="N117" s="35">
        <f t="shared" si="8"/>
        <v>2.4400000000000004</v>
      </c>
    </row>
    <row r="118" spans="1:14" x14ac:dyDescent="0.2">
      <c r="A118" s="29"/>
      <c r="B118" s="30" t="s">
        <v>15</v>
      </c>
      <c r="C118" s="31"/>
      <c r="D118" s="25"/>
      <c r="E118" s="25"/>
      <c r="F118" s="25"/>
      <c r="G118" s="25"/>
      <c r="H118" s="25"/>
      <c r="I118" s="25"/>
      <c r="J118" s="25"/>
      <c r="K118" s="25"/>
      <c r="L118" s="32"/>
      <c r="M118" s="33"/>
      <c r="N118" s="33"/>
    </row>
    <row r="119" spans="1:14" x14ac:dyDescent="0.2">
      <c r="A119" s="17">
        <v>88</v>
      </c>
      <c r="B119" s="17" t="s">
        <v>64</v>
      </c>
      <c r="C119" s="16" t="s">
        <v>98</v>
      </c>
      <c r="D119" s="16">
        <v>6.65</v>
      </c>
      <c r="E119" s="16">
        <v>7.05</v>
      </c>
      <c r="F119" s="16">
        <v>6.98</v>
      </c>
      <c r="G119" s="16">
        <v>161.80000000000001</v>
      </c>
      <c r="H119" s="16">
        <v>0.06</v>
      </c>
      <c r="I119" s="16">
        <v>18.46</v>
      </c>
      <c r="J119" s="16">
        <v>0</v>
      </c>
      <c r="K119" s="16">
        <v>43.33</v>
      </c>
      <c r="L119" s="16">
        <v>22.25</v>
      </c>
      <c r="M119" s="16">
        <v>47.63</v>
      </c>
      <c r="N119" s="16">
        <v>0.8</v>
      </c>
    </row>
    <row r="120" spans="1:14" x14ac:dyDescent="0.2">
      <c r="A120" s="17">
        <v>297</v>
      </c>
      <c r="B120" s="17" t="s">
        <v>94</v>
      </c>
      <c r="C120" s="16">
        <v>100</v>
      </c>
      <c r="D120" s="16">
        <v>25.38</v>
      </c>
      <c r="E120" s="16">
        <v>21.25</v>
      </c>
      <c r="F120" s="16">
        <v>44.61</v>
      </c>
      <c r="G120" s="16">
        <v>471.25</v>
      </c>
      <c r="H120" s="16">
        <v>0.08</v>
      </c>
      <c r="I120" s="16">
        <v>1.26</v>
      </c>
      <c r="J120" s="16">
        <v>60</v>
      </c>
      <c r="K120" s="16">
        <v>56.38</v>
      </c>
      <c r="L120" s="16">
        <v>19.25</v>
      </c>
      <c r="M120" s="16">
        <v>249.13</v>
      </c>
      <c r="N120" s="16">
        <v>2.74</v>
      </c>
    </row>
    <row r="121" spans="1:14" x14ac:dyDescent="0.2">
      <c r="A121" s="17"/>
      <c r="B121" s="17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</row>
    <row r="122" spans="1:14" ht="12.75" customHeight="1" x14ac:dyDescent="0.2">
      <c r="A122" s="75">
        <v>309</v>
      </c>
      <c r="B122" s="75" t="s">
        <v>56</v>
      </c>
      <c r="C122" s="72" t="s">
        <v>50</v>
      </c>
      <c r="D122" s="72">
        <v>7.36</v>
      </c>
      <c r="E122" s="72">
        <v>7.06</v>
      </c>
      <c r="F122" s="72">
        <v>47.16</v>
      </c>
      <c r="G122" s="72">
        <v>281.45999999999998</v>
      </c>
      <c r="H122" s="72">
        <v>0.16</v>
      </c>
      <c r="I122" s="72">
        <v>21.43</v>
      </c>
      <c r="J122" s="72">
        <v>0.12</v>
      </c>
      <c r="K122" s="72">
        <v>45.56</v>
      </c>
      <c r="L122" s="72">
        <v>42.19</v>
      </c>
      <c r="M122" s="72">
        <v>103.59</v>
      </c>
      <c r="N122" s="72">
        <v>1.18</v>
      </c>
    </row>
    <row r="123" spans="1:14" ht="13.5" thickBot="1" x14ac:dyDescent="0.25">
      <c r="A123" s="76"/>
      <c r="B123" s="76"/>
      <c r="C123" s="73"/>
      <c r="D123" s="73"/>
      <c r="E123" s="73"/>
      <c r="F123" s="73"/>
      <c r="G123" s="73"/>
      <c r="H123" s="73"/>
      <c r="I123" s="73"/>
      <c r="J123" s="73"/>
      <c r="K123" s="73"/>
      <c r="L123" s="73"/>
      <c r="M123" s="73"/>
      <c r="N123" s="73"/>
    </row>
    <row r="124" spans="1:14" ht="13.5" thickBot="1" x14ac:dyDescent="0.25">
      <c r="A124" s="37">
        <v>859</v>
      </c>
      <c r="B124" s="51" t="s">
        <v>75</v>
      </c>
      <c r="C124" s="38">
        <v>200</v>
      </c>
      <c r="D124" s="52">
        <v>0.2</v>
      </c>
      <c r="E124" s="52">
        <v>0.06</v>
      </c>
      <c r="F124" s="52">
        <v>15.02</v>
      </c>
      <c r="G124" s="52">
        <v>61.8</v>
      </c>
      <c r="H124" s="52">
        <v>0.02</v>
      </c>
      <c r="I124" s="52">
        <v>0</v>
      </c>
      <c r="J124" s="52">
        <v>0</v>
      </c>
      <c r="K124" s="52">
        <v>12</v>
      </c>
      <c r="L124" s="52">
        <v>0</v>
      </c>
      <c r="M124" s="52">
        <v>2.4</v>
      </c>
      <c r="N124" s="52">
        <v>0.8</v>
      </c>
    </row>
    <row r="125" spans="1:14" x14ac:dyDescent="0.2">
      <c r="A125" s="16"/>
      <c r="B125" s="17" t="s">
        <v>42</v>
      </c>
      <c r="C125" s="16">
        <v>55</v>
      </c>
      <c r="D125" s="16">
        <v>4.55</v>
      </c>
      <c r="E125" s="16">
        <v>1.6</v>
      </c>
      <c r="F125" s="16">
        <v>24.6</v>
      </c>
      <c r="G125" s="16">
        <v>132</v>
      </c>
      <c r="H125" s="16">
        <v>0.11</v>
      </c>
      <c r="I125" s="16">
        <v>0</v>
      </c>
      <c r="J125" s="16">
        <v>0</v>
      </c>
      <c r="K125" s="16">
        <v>20</v>
      </c>
      <c r="L125" s="16">
        <v>14</v>
      </c>
      <c r="M125" s="16">
        <v>65</v>
      </c>
      <c r="N125" s="16">
        <v>1.1000000000000001</v>
      </c>
    </row>
    <row r="126" spans="1:14" x14ac:dyDescent="0.2">
      <c r="A126" s="16"/>
      <c r="B126" s="17" t="s">
        <v>76</v>
      </c>
      <c r="C126" s="16">
        <v>55</v>
      </c>
      <c r="D126" s="16">
        <v>3.71</v>
      </c>
      <c r="E126" s="16">
        <v>0.7</v>
      </c>
      <c r="F126" s="16">
        <v>21.87</v>
      </c>
      <c r="G126" s="16">
        <v>110.5</v>
      </c>
      <c r="H126" s="16">
        <v>0</v>
      </c>
      <c r="I126" s="16">
        <v>0</v>
      </c>
      <c r="J126" s="16">
        <v>0</v>
      </c>
      <c r="K126" s="16">
        <v>5.8</v>
      </c>
      <c r="L126" s="16">
        <v>4</v>
      </c>
      <c r="M126" s="16">
        <v>18</v>
      </c>
      <c r="N126" s="16">
        <v>0.4</v>
      </c>
    </row>
    <row r="127" spans="1:14" ht="18" customHeight="1" x14ac:dyDescent="0.2">
      <c r="A127" s="36"/>
      <c r="B127" s="34" t="s">
        <v>16</v>
      </c>
      <c r="C127" s="28"/>
      <c r="D127" s="35">
        <f>D117+D119+D120+D122+D124+D125+D126</f>
        <v>62.139999999999993</v>
      </c>
      <c r="E127" s="35">
        <f t="shared" ref="E127:N127" si="9">E117+E119+E120+E122+E124+E125+E126</f>
        <v>54.560000000000009</v>
      </c>
      <c r="F127" s="35">
        <f t="shared" si="9"/>
        <v>277.75</v>
      </c>
      <c r="G127" s="35">
        <f t="shared" si="9"/>
        <v>1899.86</v>
      </c>
      <c r="H127" s="35">
        <f t="shared" si="9"/>
        <v>0.67</v>
      </c>
      <c r="I127" s="35">
        <f t="shared" si="9"/>
        <v>42.72</v>
      </c>
      <c r="J127" s="35">
        <f t="shared" si="9"/>
        <v>116.43</v>
      </c>
      <c r="K127" s="35">
        <f t="shared" si="9"/>
        <v>435.07</v>
      </c>
      <c r="L127" s="35">
        <f t="shared" si="9"/>
        <v>251.69</v>
      </c>
      <c r="M127" s="35">
        <f t="shared" si="9"/>
        <v>790.75</v>
      </c>
      <c r="N127" s="35">
        <f t="shared" si="9"/>
        <v>9.4600000000000009</v>
      </c>
    </row>
    <row r="128" spans="1:14" ht="17.25" customHeight="1" x14ac:dyDescent="0.2">
      <c r="B128" s="60" t="s">
        <v>32</v>
      </c>
    </row>
    <row r="129" spans="1:14" x14ac:dyDescent="0.2">
      <c r="B129" s="60" t="s">
        <v>33</v>
      </c>
    </row>
    <row r="130" spans="1:14" ht="12.75" customHeight="1" x14ac:dyDescent="0.2">
      <c r="B130" s="101" t="s">
        <v>101</v>
      </c>
      <c r="C130" s="101"/>
    </row>
    <row r="131" spans="1:14" x14ac:dyDescent="0.2">
      <c r="A131" s="79" t="s">
        <v>0</v>
      </c>
      <c r="B131" s="80" t="s">
        <v>1</v>
      </c>
      <c r="C131" s="81" t="s">
        <v>21</v>
      </c>
      <c r="D131" s="81" t="s">
        <v>6</v>
      </c>
      <c r="E131" s="81"/>
      <c r="F131" s="81"/>
      <c r="G131" s="81" t="s">
        <v>2</v>
      </c>
      <c r="H131" s="77" t="s">
        <v>3</v>
      </c>
      <c r="I131" s="77"/>
      <c r="J131" s="77"/>
      <c r="K131" s="78" t="s">
        <v>4</v>
      </c>
      <c r="L131" s="78"/>
      <c r="M131" s="78"/>
      <c r="N131" s="78"/>
    </row>
    <row r="132" spans="1:14" ht="25.5" x14ac:dyDescent="0.2">
      <c r="A132" s="79"/>
      <c r="B132" s="80"/>
      <c r="C132" s="81"/>
      <c r="D132" s="62" t="s">
        <v>7</v>
      </c>
      <c r="E132" s="62" t="s">
        <v>5</v>
      </c>
      <c r="F132" s="62" t="s">
        <v>8</v>
      </c>
      <c r="G132" s="81"/>
      <c r="H132" s="63" t="s">
        <v>9</v>
      </c>
      <c r="I132" s="63" t="s">
        <v>22</v>
      </c>
      <c r="J132" s="63" t="s">
        <v>23</v>
      </c>
      <c r="K132" s="63" t="s">
        <v>10</v>
      </c>
      <c r="L132" s="63" t="s">
        <v>25</v>
      </c>
      <c r="M132" s="63" t="s">
        <v>24</v>
      </c>
      <c r="N132" s="63" t="s">
        <v>11</v>
      </c>
    </row>
    <row r="133" spans="1:14" x14ac:dyDescent="0.2">
      <c r="A133" s="23"/>
      <c r="B133" s="24" t="s">
        <v>13</v>
      </c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</row>
    <row r="134" spans="1:14" ht="12.75" customHeight="1" x14ac:dyDescent="0.2">
      <c r="A134" s="67" t="s">
        <v>102</v>
      </c>
      <c r="B134" s="70" t="s">
        <v>103</v>
      </c>
      <c r="C134" s="67" t="s">
        <v>104</v>
      </c>
      <c r="D134" s="67">
        <v>10.8</v>
      </c>
      <c r="E134" s="67">
        <v>13.46</v>
      </c>
      <c r="F134" s="67">
        <v>46.3</v>
      </c>
      <c r="G134" s="67">
        <v>349.6</v>
      </c>
      <c r="H134" s="67">
        <v>0.21</v>
      </c>
      <c r="I134" s="67">
        <v>0.65</v>
      </c>
      <c r="J134" s="67">
        <v>71.599999999999994</v>
      </c>
      <c r="K134" s="67">
        <v>146</v>
      </c>
      <c r="L134" s="67">
        <v>234</v>
      </c>
      <c r="M134" s="67">
        <v>234</v>
      </c>
      <c r="N134" s="67">
        <v>2.02</v>
      </c>
    </row>
    <row r="135" spans="1:14" x14ac:dyDescent="0.2">
      <c r="A135" s="73"/>
      <c r="B135" s="76"/>
      <c r="C135" s="73"/>
      <c r="D135" s="73"/>
      <c r="E135" s="73"/>
      <c r="F135" s="73"/>
      <c r="G135" s="73"/>
      <c r="H135" s="73"/>
      <c r="I135" s="73"/>
      <c r="J135" s="73"/>
      <c r="K135" s="73"/>
      <c r="L135" s="73"/>
      <c r="M135" s="73"/>
      <c r="N135" s="73"/>
    </row>
    <row r="136" spans="1:14" x14ac:dyDescent="0.2">
      <c r="A136" s="72">
        <v>376</v>
      </c>
      <c r="B136" s="75" t="s">
        <v>14</v>
      </c>
      <c r="C136" s="72">
        <v>200</v>
      </c>
      <c r="D136" s="72">
        <v>0.2</v>
      </c>
      <c r="E136" s="72">
        <v>5.7000000000000002E-2</v>
      </c>
      <c r="F136" s="72">
        <v>15.1</v>
      </c>
      <c r="G136" s="72">
        <v>61.3</v>
      </c>
      <c r="H136" s="72">
        <v>0</v>
      </c>
      <c r="I136" s="72">
        <v>0</v>
      </c>
      <c r="J136" s="72">
        <v>0</v>
      </c>
      <c r="K136" s="72">
        <v>6</v>
      </c>
      <c r="L136" s="72">
        <v>0</v>
      </c>
      <c r="M136" s="72">
        <v>0</v>
      </c>
      <c r="N136" s="72">
        <v>0.4</v>
      </c>
    </row>
    <row r="137" spans="1:14" x14ac:dyDescent="0.2">
      <c r="A137" s="73"/>
      <c r="B137" s="76"/>
      <c r="C137" s="73"/>
      <c r="D137" s="73"/>
      <c r="E137" s="73"/>
      <c r="F137" s="73"/>
      <c r="G137" s="73"/>
      <c r="H137" s="73"/>
      <c r="I137" s="73"/>
      <c r="J137" s="73"/>
      <c r="K137" s="73"/>
      <c r="L137" s="73"/>
      <c r="M137" s="73"/>
      <c r="N137" s="73"/>
    </row>
    <row r="138" spans="1:14" x14ac:dyDescent="0.2">
      <c r="A138" s="70"/>
      <c r="B138" s="70" t="s">
        <v>42</v>
      </c>
      <c r="C138" s="67">
        <v>55</v>
      </c>
      <c r="D138" s="67">
        <v>4.55</v>
      </c>
      <c r="E138" s="67">
        <v>1.6</v>
      </c>
      <c r="F138" s="67">
        <v>24.6</v>
      </c>
      <c r="G138" s="67">
        <v>132</v>
      </c>
      <c r="H138" s="67">
        <v>0.11</v>
      </c>
      <c r="I138" s="67">
        <v>0</v>
      </c>
      <c r="J138" s="67">
        <v>0</v>
      </c>
      <c r="K138" s="72">
        <v>20</v>
      </c>
      <c r="L138" s="72">
        <v>14</v>
      </c>
      <c r="M138" s="72">
        <v>65</v>
      </c>
      <c r="N138" s="72">
        <v>1.1000000000000001</v>
      </c>
    </row>
    <row r="139" spans="1:14" x14ac:dyDescent="0.2">
      <c r="A139" s="76"/>
      <c r="B139" s="71"/>
      <c r="C139" s="68"/>
      <c r="D139" s="68"/>
      <c r="E139" s="68"/>
      <c r="F139" s="68"/>
      <c r="G139" s="68"/>
      <c r="H139" s="68"/>
      <c r="I139" s="68"/>
      <c r="J139" s="68"/>
      <c r="K139" s="73"/>
      <c r="L139" s="73"/>
      <c r="M139" s="73"/>
      <c r="N139" s="73"/>
    </row>
    <row r="140" spans="1:14" x14ac:dyDescent="0.2">
      <c r="A140" s="75"/>
      <c r="B140" s="75" t="s">
        <v>20</v>
      </c>
      <c r="C140" s="72">
        <v>200</v>
      </c>
      <c r="D140" s="72">
        <v>0.13</v>
      </c>
      <c r="E140" s="72">
        <v>0.23</v>
      </c>
      <c r="F140" s="72">
        <v>24.49</v>
      </c>
      <c r="G140" s="72">
        <v>99</v>
      </c>
      <c r="H140" s="72">
        <v>0</v>
      </c>
      <c r="I140" s="72">
        <v>0</v>
      </c>
      <c r="J140" s="72">
        <v>0</v>
      </c>
      <c r="K140" s="72">
        <v>6</v>
      </c>
      <c r="L140" s="72">
        <v>0</v>
      </c>
      <c r="M140" s="72">
        <v>0</v>
      </c>
      <c r="N140" s="72">
        <v>0.4</v>
      </c>
    </row>
    <row r="141" spans="1:14" x14ac:dyDescent="0.2">
      <c r="A141" s="76"/>
      <c r="B141" s="76"/>
      <c r="C141" s="73"/>
      <c r="D141" s="73"/>
      <c r="E141" s="73"/>
      <c r="F141" s="73"/>
      <c r="G141" s="73"/>
      <c r="H141" s="73"/>
      <c r="I141" s="73"/>
      <c r="J141" s="73"/>
      <c r="K141" s="73"/>
      <c r="L141" s="73"/>
      <c r="M141" s="73"/>
      <c r="N141" s="73"/>
    </row>
    <row r="142" spans="1:14" ht="15.75" x14ac:dyDescent="0.25">
      <c r="A142" s="26"/>
      <c r="B142" s="34" t="s">
        <v>65</v>
      </c>
      <c r="C142" s="35"/>
      <c r="D142" s="35">
        <f>SUM(D133:D141)</f>
        <v>15.680000000000001</v>
      </c>
      <c r="E142" s="35">
        <f t="shared" ref="E142:N142" si="10">SUM(E134:E141)</f>
        <v>15.347000000000001</v>
      </c>
      <c r="F142" s="35">
        <f t="shared" si="10"/>
        <v>110.49</v>
      </c>
      <c r="G142" s="35">
        <f t="shared" si="10"/>
        <v>641.90000000000009</v>
      </c>
      <c r="H142" s="35">
        <f t="shared" si="10"/>
        <v>0.32</v>
      </c>
      <c r="I142" s="35">
        <f t="shared" si="10"/>
        <v>0.65</v>
      </c>
      <c r="J142" s="35">
        <f t="shared" si="10"/>
        <v>71.599999999999994</v>
      </c>
      <c r="K142" s="35">
        <f t="shared" si="10"/>
        <v>178</v>
      </c>
      <c r="L142" s="35">
        <f t="shared" si="10"/>
        <v>248</v>
      </c>
      <c r="M142" s="35">
        <f t="shared" si="10"/>
        <v>299</v>
      </c>
      <c r="N142" s="35">
        <f t="shared" si="10"/>
        <v>3.92</v>
      </c>
    </row>
    <row r="143" spans="1:14" x14ac:dyDescent="0.2">
      <c r="A143" s="29"/>
      <c r="B143" s="30" t="s">
        <v>15</v>
      </c>
      <c r="C143" s="31"/>
      <c r="D143" s="25"/>
      <c r="E143" s="25"/>
      <c r="F143" s="25"/>
      <c r="G143" s="25"/>
      <c r="H143" s="25"/>
      <c r="I143" s="25"/>
      <c r="J143" s="25"/>
      <c r="K143" s="25"/>
      <c r="L143" s="32"/>
      <c r="M143" s="33"/>
      <c r="N143" s="33"/>
    </row>
    <row r="144" spans="1:14" x14ac:dyDescent="0.2">
      <c r="A144" s="17">
        <v>97</v>
      </c>
      <c r="B144" s="17" t="s">
        <v>83</v>
      </c>
      <c r="C144" s="16">
        <v>100</v>
      </c>
      <c r="D144" s="16">
        <v>3.6</v>
      </c>
      <c r="E144" s="16">
        <v>0.8</v>
      </c>
      <c r="F144" s="16">
        <v>9.4</v>
      </c>
      <c r="G144" s="16">
        <v>53.8</v>
      </c>
      <c r="H144" s="16">
        <v>0.15</v>
      </c>
      <c r="I144" s="16">
        <v>12.34</v>
      </c>
      <c r="J144" s="16">
        <v>4.95</v>
      </c>
      <c r="K144" s="16">
        <v>0.21</v>
      </c>
      <c r="L144" s="16">
        <v>31.9</v>
      </c>
      <c r="M144" s="16">
        <v>129.96</v>
      </c>
      <c r="N144" s="16">
        <v>40.01</v>
      </c>
    </row>
    <row r="145" spans="1:14" x14ac:dyDescent="0.2">
      <c r="A145" s="17">
        <v>129</v>
      </c>
      <c r="B145" s="17" t="s">
        <v>97</v>
      </c>
      <c r="C145" s="16" t="s">
        <v>98</v>
      </c>
      <c r="D145" s="16">
        <v>4.2</v>
      </c>
      <c r="E145" s="16">
        <v>2.4</v>
      </c>
      <c r="F145" s="16">
        <v>15.3</v>
      </c>
      <c r="G145" s="16">
        <v>118.4</v>
      </c>
      <c r="H145" s="16">
        <v>0.05</v>
      </c>
      <c r="I145" s="16">
        <v>10.29</v>
      </c>
      <c r="J145" s="16">
        <v>0</v>
      </c>
      <c r="K145" s="16">
        <v>44.38</v>
      </c>
      <c r="L145" s="16">
        <v>26.25</v>
      </c>
      <c r="M145" s="16">
        <v>53.23</v>
      </c>
      <c r="N145" s="16">
        <v>1.19</v>
      </c>
    </row>
    <row r="146" spans="1:14" x14ac:dyDescent="0.2">
      <c r="A146" s="70">
        <v>281</v>
      </c>
      <c r="B146" s="70" t="s">
        <v>45</v>
      </c>
      <c r="C146" s="67">
        <v>100</v>
      </c>
      <c r="D146" s="67">
        <v>15.55</v>
      </c>
      <c r="E146" s="67">
        <v>11.55</v>
      </c>
      <c r="F146" s="67">
        <v>15.7</v>
      </c>
      <c r="G146" s="67">
        <v>228.75</v>
      </c>
      <c r="H146" s="67">
        <v>0.1</v>
      </c>
      <c r="I146" s="67">
        <v>0.15</v>
      </c>
      <c r="J146" s="67">
        <v>28.75</v>
      </c>
      <c r="K146" s="67">
        <v>0.18</v>
      </c>
      <c r="L146" s="67">
        <v>43.75</v>
      </c>
      <c r="M146" s="67">
        <v>116.38</v>
      </c>
      <c r="N146" s="67">
        <v>1.5</v>
      </c>
    </row>
    <row r="147" spans="1:14" x14ac:dyDescent="0.2">
      <c r="A147" s="83"/>
      <c r="B147" s="83"/>
      <c r="C147" s="82"/>
      <c r="D147" s="82"/>
      <c r="E147" s="82"/>
      <c r="F147" s="82"/>
      <c r="G147" s="82"/>
      <c r="H147" s="82"/>
      <c r="I147" s="82"/>
      <c r="J147" s="82"/>
      <c r="K147" s="82"/>
      <c r="L147" s="82"/>
      <c r="M147" s="82"/>
      <c r="N147" s="82"/>
    </row>
    <row r="148" spans="1:14" x14ac:dyDescent="0.2">
      <c r="A148" s="71"/>
      <c r="B148" s="71"/>
      <c r="C148" s="68"/>
      <c r="D148" s="68"/>
      <c r="E148" s="68"/>
      <c r="F148" s="68"/>
      <c r="G148" s="68"/>
      <c r="H148" s="68"/>
      <c r="I148" s="68"/>
      <c r="J148" s="68"/>
      <c r="K148" s="68"/>
      <c r="L148" s="68"/>
      <c r="M148" s="68"/>
      <c r="N148" s="68"/>
    </row>
    <row r="149" spans="1:14" x14ac:dyDescent="0.2">
      <c r="A149" s="75">
        <v>309</v>
      </c>
      <c r="B149" s="75" t="s">
        <v>56</v>
      </c>
      <c r="C149" s="72" t="s">
        <v>50</v>
      </c>
      <c r="D149" s="72">
        <v>7.36</v>
      </c>
      <c r="E149" s="72">
        <v>7.06</v>
      </c>
      <c r="F149" s="72">
        <v>47.16</v>
      </c>
      <c r="G149" s="72">
        <v>281.45999999999998</v>
      </c>
      <c r="H149" s="72">
        <v>0.16</v>
      </c>
      <c r="I149" s="72">
        <v>21.43</v>
      </c>
      <c r="J149" s="72">
        <v>0.12</v>
      </c>
      <c r="K149" s="72">
        <v>45.56</v>
      </c>
      <c r="L149" s="72">
        <v>42.19</v>
      </c>
      <c r="M149" s="72">
        <v>103.59</v>
      </c>
      <c r="N149" s="72">
        <v>1.18</v>
      </c>
    </row>
    <row r="150" spans="1:14" x14ac:dyDescent="0.2">
      <c r="A150" s="76"/>
      <c r="B150" s="76"/>
      <c r="C150" s="73"/>
      <c r="D150" s="73"/>
      <c r="E150" s="73"/>
      <c r="F150" s="73"/>
      <c r="G150" s="73"/>
      <c r="H150" s="73"/>
      <c r="I150" s="73"/>
      <c r="J150" s="73"/>
      <c r="K150" s="73"/>
      <c r="L150" s="73"/>
      <c r="M150" s="73"/>
      <c r="N150" s="73"/>
    </row>
    <row r="151" spans="1:14" x14ac:dyDescent="0.2">
      <c r="A151" s="72">
        <v>346</v>
      </c>
      <c r="B151" s="75" t="s">
        <v>58</v>
      </c>
      <c r="C151" s="72">
        <v>200</v>
      </c>
      <c r="D151" s="72">
        <v>0.2</v>
      </c>
      <c r="E151" s="72">
        <v>0.06</v>
      </c>
      <c r="F151" s="72">
        <v>15.02</v>
      </c>
      <c r="G151" s="72">
        <v>61.8</v>
      </c>
      <c r="H151" s="72">
        <v>0.02</v>
      </c>
      <c r="I151" s="72">
        <v>0</v>
      </c>
      <c r="J151" s="72">
        <v>0</v>
      </c>
      <c r="K151" s="72">
        <v>12</v>
      </c>
      <c r="L151" s="72">
        <v>2.4</v>
      </c>
      <c r="M151" s="72">
        <v>0</v>
      </c>
      <c r="N151" s="72">
        <v>0.8</v>
      </c>
    </row>
    <row r="152" spans="1:14" x14ac:dyDescent="0.2">
      <c r="A152" s="73"/>
      <c r="B152" s="76"/>
      <c r="C152" s="73"/>
      <c r="D152" s="73"/>
      <c r="E152" s="73"/>
      <c r="F152" s="73"/>
      <c r="G152" s="73"/>
      <c r="H152" s="73"/>
      <c r="I152" s="73"/>
      <c r="J152" s="73"/>
      <c r="K152" s="73"/>
      <c r="L152" s="73"/>
      <c r="M152" s="73"/>
      <c r="N152" s="73"/>
    </row>
    <row r="153" spans="1:14" ht="12.75" customHeight="1" x14ac:dyDescent="0.2">
      <c r="A153" s="16"/>
      <c r="B153" s="17" t="s">
        <v>42</v>
      </c>
      <c r="C153" s="16">
        <v>55</v>
      </c>
      <c r="D153" s="16">
        <v>4.55</v>
      </c>
      <c r="E153" s="16">
        <v>1.6</v>
      </c>
      <c r="F153" s="16">
        <v>24.6</v>
      </c>
      <c r="G153" s="16">
        <v>132</v>
      </c>
      <c r="H153" s="16">
        <v>0.11</v>
      </c>
      <c r="I153" s="16">
        <v>0</v>
      </c>
      <c r="J153" s="16">
        <v>0</v>
      </c>
      <c r="K153" s="16">
        <v>20</v>
      </c>
      <c r="L153" s="16">
        <v>14</v>
      </c>
      <c r="M153" s="16">
        <v>65</v>
      </c>
      <c r="N153" s="16">
        <v>1.1000000000000001</v>
      </c>
    </row>
    <row r="154" spans="1:14" x14ac:dyDescent="0.2">
      <c r="A154" s="16"/>
      <c r="B154" s="17" t="s">
        <v>76</v>
      </c>
      <c r="C154" s="16">
        <v>55</v>
      </c>
      <c r="D154" s="16">
        <v>3.71</v>
      </c>
      <c r="E154" s="16">
        <v>0.7</v>
      </c>
      <c r="F154" s="16">
        <v>21.87</v>
      </c>
      <c r="G154" s="16">
        <v>110.5</v>
      </c>
      <c r="H154" s="16">
        <v>0</v>
      </c>
      <c r="I154" s="16">
        <v>0</v>
      </c>
      <c r="J154" s="16">
        <v>0</v>
      </c>
      <c r="K154" s="16">
        <v>5.8</v>
      </c>
      <c r="L154" s="16">
        <v>4</v>
      </c>
      <c r="M154" s="16">
        <v>18</v>
      </c>
      <c r="N154" s="16">
        <v>0.4</v>
      </c>
    </row>
    <row r="155" spans="1:14" ht="14.25" x14ac:dyDescent="0.2">
      <c r="A155" s="36"/>
      <c r="B155" s="27" t="s">
        <v>16</v>
      </c>
      <c r="C155" s="28"/>
      <c r="D155" s="35">
        <f>D142+D144+D145+D146+D149+D151+D153+D154</f>
        <v>54.85</v>
      </c>
      <c r="E155" s="35">
        <f t="shared" ref="E155:N155" si="11">E142+E144+E145+E146+E149+E151+E153+E154</f>
        <v>39.51700000000001</v>
      </c>
      <c r="F155" s="35">
        <f t="shared" si="11"/>
        <v>259.53999999999996</v>
      </c>
      <c r="G155" s="35">
        <f t="shared" si="11"/>
        <v>1628.61</v>
      </c>
      <c r="H155" s="35">
        <f t="shared" si="11"/>
        <v>0.91</v>
      </c>
      <c r="I155" s="35">
        <f t="shared" si="11"/>
        <v>44.86</v>
      </c>
      <c r="J155" s="35">
        <f t="shared" si="11"/>
        <v>105.42</v>
      </c>
      <c r="K155" s="35">
        <f t="shared" si="11"/>
        <v>306.13000000000005</v>
      </c>
      <c r="L155" s="35">
        <f t="shared" si="11"/>
        <v>412.48999999999995</v>
      </c>
      <c r="M155" s="35">
        <f t="shared" si="11"/>
        <v>785.16000000000008</v>
      </c>
      <c r="N155" s="35">
        <f t="shared" si="11"/>
        <v>50.099999999999994</v>
      </c>
    </row>
    <row r="158" spans="1:14" x14ac:dyDescent="0.2">
      <c r="B158" s="60" t="s">
        <v>34</v>
      </c>
    </row>
    <row r="159" spans="1:14" ht="12.75" customHeight="1" x14ac:dyDescent="0.2">
      <c r="B159" s="101" t="s">
        <v>101</v>
      </c>
      <c r="C159" s="101"/>
    </row>
    <row r="160" spans="1:14" ht="12.75" customHeight="1" x14ac:dyDescent="0.2">
      <c r="A160" s="79" t="s">
        <v>0</v>
      </c>
      <c r="B160" s="80" t="s">
        <v>1</v>
      </c>
      <c r="C160" s="81" t="s">
        <v>21</v>
      </c>
      <c r="D160" s="81" t="s">
        <v>6</v>
      </c>
      <c r="E160" s="81"/>
      <c r="F160" s="81"/>
      <c r="G160" s="81" t="s">
        <v>2</v>
      </c>
      <c r="H160" s="77" t="s">
        <v>3</v>
      </c>
      <c r="I160" s="77"/>
      <c r="J160" s="77"/>
      <c r="K160" s="78" t="s">
        <v>4</v>
      </c>
      <c r="L160" s="78"/>
      <c r="M160" s="78"/>
      <c r="N160" s="78"/>
    </row>
    <row r="161" spans="1:14" ht="25.5" x14ac:dyDescent="0.2">
      <c r="A161" s="79"/>
      <c r="B161" s="80"/>
      <c r="C161" s="81"/>
      <c r="D161" s="62" t="s">
        <v>7</v>
      </c>
      <c r="E161" s="62" t="s">
        <v>5</v>
      </c>
      <c r="F161" s="62" t="s">
        <v>8</v>
      </c>
      <c r="G161" s="81"/>
      <c r="H161" s="63" t="s">
        <v>9</v>
      </c>
      <c r="I161" s="63" t="s">
        <v>22</v>
      </c>
      <c r="J161" s="63" t="s">
        <v>23</v>
      </c>
      <c r="K161" s="63" t="s">
        <v>10</v>
      </c>
      <c r="L161" s="63" t="s">
        <v>25</v>
      </c>
      <c r="M161" s="63" t="s">
        <v>24</v>
      </c>
      <c r="N161" s="63" t="s">
        <v>11</v>
      </c>
    </row>
    <row r="162" spans="1:14" x14ac:dyDescent="0.2">
      <c r="A162" s="23"/>
      <c r="B162" s="24" t="s">
        <v>13</v>
      </c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</row>
    <row r="163" spans="1:14" x14ac:dyDescent="0.2">
      <c r="A163" s="70">
        <v>3</v>
      </c>
      <c r="B163" s="70" t="s">
        <v>38</v>
      </c>
      <c r="C163" s="67" t="s">
        <v>27</v>
      </c>
      <c r="D163" s="67">
        <v>18.3</v>
      </c>
      <c r="E163" s="67">
        <v>13.05</v>
      </c>
      <c r="F163" s="67">
        <v>14.71</v>
      </c>
      <c r="G163" s="67">
        <v>209.86</v>
      </c>
      <c r="H163" s="67">
        <v>0</v>
      </c>
      <c r="I163" s="67">
        <v>0.1</v>
      </c>
      <c r="J163" s="67">
        <v>0</v>
      </c>
      <c r="K163" s="67">
        <v>129</v>
      </c>
      <c r="L163" s="67">
        <v>0</v>
      </c>
      <c r="M163" s="67">
        <v>4.8</v>
      </c>
      <c r="N163" s="67">
        <v>0.19</v>
      </c>
    </row>
    <row r="164" spans="1:14" x14ac:dyDescent="0.2">
      <c r="A164" s="71"/>
      <c r="B164" s="71"/>
      <c r="C164" s="68"/>
      <c r="D164" s="68"/>
      <c r="E164" s="68"/>
      <c r="F164" s="68"/>
      <c r="G164" s="68"/>
      <c r="H164" s="68"/>
      <c r="I164" s="68"/>
      <c r="J164" s="68"/>
      <c r="K164" s="68"/>
      <c r="L164" s="68"/>
      <c r="M164" s="68"/>
      <c r="N164" s="68"/>
    </row>
    <row r="165" spans="1:14" x14ac:dyDescent="0.2">
      <c r="A165" s="70">
        <v>182</v>
      </c>
      <c r="B165" s="70" t="s">
        <v>39</v>
      </c>
      <c r="C165" s="67" t="s">
        <v>99</v>
      </c>
      <c r="D165" s="67">
        <v>11.75</v>
      </c>
      <c r="E165" s="67">
        <v>7.75</v>
      </c>
      <c r="F165" s="67">
        <v>53.25</v>
      </c>
      <c r="G165" s="67">
        <v>317.25</v>
      </c>
      <c r="H165" s="67">
        <v>0.11</v>
      </c>
      <c r="I165" s="67">
        <v>0</v>
      </c>
      <c r="J165" s="67">
        <v>20</v>
      </c>
      <c r="K165" s="67">
        <v>9.4</v>
      </c>
      <c r="L165" s="67">
        <v>111.1</v>
      </c>
      <c r="M165" s="67">
        <v>73.5</v>
      </c>
      <c r="N165" s="67">
        <v>2.4900000000000002</v>
      </c>
    </row>
    <row r="166" spans="1:14" x14ac:dyDescent="0.2">
      <c r="A166" s="71"/>
      <c r="B166" s="71"/>
      <c r="C166" s="68"/>
      <c r="D166" s="68"/>
      <c r="E166" s="68"/>
      <c r="F166" s="68"/>
      <c r="G166" s="68"/>
      <c r="H166" s="68"/>
      <c r="I166" s="68"/>
      <c r="J166" s="68"/>
      <c r="K166" s="68"/>
      <c r="L166" s="68"/>
      <c r="M166" s="68"/>
      <c r="N166" s="68"/>
    </row>
    <row r="167" spans="1:14" ht="12.75" customHeight="1" x14ac:dyDescent="0.2">
      <c r="A167" s="72">
        <v>376</v>
      </c>
      <c r="B167" s="75" t="s">
        <v>14</v>
      </c>
      <c r="C167" s="72">
        <v>200</v>
      </c>
      <c r="D167" s="72">
        <v>0.2</v>
      </c>
      <c r="E167" s="72">
        <v>5.7000000000000002E-2</v>
      </c>
      <c r="F167" s="72">
        <v>15.1</v>
      </c>
      <c r="G167" s="72">
        <v>61.3</v>
      </c>
      <c r="H167" s="72">
        <v>0</v>
      </c>
      <c r="I167" s="72">
        <v>0</v>
      </c>
      <c r="J167" s="72">
        <v>0</v>
      </c>
      <c r="K167" s="72">
        <v>6</v>
      </c>
      <c r="L167" s="72">
        <v>0</v>
      </c>
      <c r="M167" s="72">
        <v>0</v>
      </c>
      <c r="N167" s="72">
        <v>0.4</v>
      </c>
    </row>
    <row r="168" spans="1:14" x14ac:dyDescent="0.2">
      <c r="A168" s="73"/>
      <c r="B168" s="76"/>
      <c r="C168" s="73"/>
      <c r="D168" s="73"/>
      <c r="E168" s="73"/>
      <c r="F168" s="73"/>
      <c r="G168" s="73"/>
      <c r="H168" s="73"/>
      <c r="I168" s="73"/>
      <c r="J168" s="73"/>
      <c r="K168" s="73"/>
      <c r="L168" s="73"/>
      <c r="M168" s="73"/>
      <c r="N168" s="73"/>
    </row>
    <row r="169" spans="1:14" x14ac:dyDescent="0.2">
      <c r="A169" s="70"/>
      <c r="B169" s="70" t="s">
        <v>42</v>
      </c>
      <c r="C169" s="67">
        <v>55</v>
      </c>
      <c r="D169" s="67">
        <v>4.55</v>
      </c>
      <c r="E169" s="67">
        <v>1.6</v>
      </c>
      <c r="F169" s="67">
        <v>24.6</v>
      </c>
      <c r="G169" s="67">
        <v>132</v>
      </c>
      <c r="H169" s="67">
        <v>0.11</v>
      </c>
      <c r="I169" s="67">
        <v>0</v>
      </c>
      <c r="J169" s="67">
        <v>0</v>
      </c>
      <c r="K169" s="72">
        <v>20</v>
      </c>
      <c r="L169" s="72">
        <v>14</v>
      </c>
      <c r="M169" s="72">
        <v>65</v>
      </c>
      <c r="N169" s="72">
        <v>1.1000000000000001</v>
      </c>
    </row>
    <row r="170" spans="1:14" x14ac:dyDescent="0.2">
      <c r="A170" s="76"/>
      <c r="B170" s="71"/>
      <c r="C170" s="68"/>
      <c r="D170" s="68"/>
      <c r="E170" s="68"/>
      <c r="F170" s="68"/>
      <c r="G170" s="68"/>
      <c r="H170" s="68"/>
      <c r="I170" s="68"/>
      <c r="J170" s="68"/>
      <c r="K170" s="73"/>
      <c r="L170" s="73"/>
      <c r="M170" s="73"/>
      <c r="N170" s="73"/>
    </row>
    <row r="171" spans="1:14" ht="15.75" x14ac:dyDescent="0.25">
      <c r="A171" s="26"/>
      <c r="B171" s="34" t="s">
        <v>65</v>
      </c>
      <c r="C171" s="35"/>
      <c r="D171" s="35">
        <f>SUM(D162:D170)</f>
        <v>34.799999999999997</v>
      </c>
      <c r="E171" s="35">
        <f t="shared" ref="E171:N171" si="12">SUM(E162:E170)</f>
        <v>22.457000000000001</v>
      </c>
      <c r="F171" s="35">
        <f t="shared" si="12"/>
        <v>107.66</v>
      </c>
      <c r="G171" s="35">
        <f t="shared" si="12"/>
        <v>720.41</v>
      </c>
      <c r="H171" s="35">
        <f t="shared" si="12"/>
        <v>0.22</v>
      </c>
      <c r="I171" s="35">
        <f t="shared" si="12"/>
        <v>0.1</v>
      </c>
      <c r="J171" s="35">
        <f t="shared" si="12"/>
        <v>20</v>
      </c>
      <c r="K171" s="35">
        <f t="shared" si="12"/>
        <v>164.4</v>
      </c>
      <c r="L171" s="35">
        <f t="shared" si="12"/>
        <v>125.1</v>
      </c>
      <c r="M171" s="35">
        <f t="shared" si="12"/>
        <v>143.30000000000001</v>
      </c>
      <c r="N171" s="35">
        <f t="shared" si="12"/>
        <v>4.18</v>
      </c>
    </row>
    <row r="172" spans="1:14" x14ac:dyDescent="0.2">
      <c r="A172" s="29"/>
      <c r="B172" s="30" t="s">
        <v>15</v>
      </c>
      <c r="C172" s="31"/>
      <c r="D172" s="25"/>
      <c r="E172" s="25"/>
      <c r="F172" s="25"/>
      <c r="G172" s="25"/>
      <c r="H172" s="25"/>
      <c r="I172" s="25"/>
      <c r="J172" s="25"/>
      <c r="K172" s="25"/>
      <c r="L172" s="32"/>
      <c r="M172" s="33"/>
      <c r="N172" s="33"/>
    </row>
    <row r="173" spans="1:14" ht="25.5" x14ac:dyDescent="0.2">
      <c r="A173" s="16">
        <v>102</v>
      </c>
      <c r="B173" s="17" t="s">
        <v>67</v>
      </c>
      <c r="C173" s="16" t="s">
        <v>63</v>
      </c>
      <c r="D173" s="16">
        <v>8.49</v>
      </c>
      <c r="E173" s="16">
        <v>7.38</v>
      </c>
      <c r="F173" s="16">
        <v>21.04</v>
      </c>
      <c r="G173" s="16">
        <v>222.71</v>
      </c>
      <c r="H173" s="16">
        <v>0.23</v>
      </c>
      <c r="I173" s="16">
        <v>5.81</v>
      </c>
      <c r="J173" s="16">
        <v>0</v>
      </c>
      <c r="K173" s="16">
        <v>0.21</v>
      </c>
      <c r="L173" s="16">
        <v>38.08</v>
      </c>
      <c r="M173" s="16">
        <v>87.18</v>
      </c>
      <c r="N173" s="16">
        <v>35.299999999999997</v>
      </c>
    </row>
    <row r="174" spans="1:14" x14ac:dyDescent="0.2">
      <c r="A174" s="67">
        <v>234</v>
      </c>
      <c r="B174" s="70" t="s">
        <v>95</v>
      </c>
      <c r="C174" s="67">
        <v>100</v>
      </c>
      <c r="D174" s="67">
        <v>11.6</v>
      </c>
      <c r="E174" s="67">
        <v>9.8699999999999992</v>
      </c>
      <c r="F174" s="67">
        <v>6</v>
      </c>
      <c r="G174" s="67">
        <v>164.13</v>
      </c>
      <c r="H174" s="67">
        <v>0.09</v>
      </c>
      <c r="I174" s="67">
        <v>0.04</v>
      </c>
      <c r="J174" s="67">
        <v>0.05</v>
      </c>
      <c r="K174" s="67">
        <v>32.700000000000003</v>
      </c>
      <c r="L174" s="67">
        <v>147.53</v>
      </c>
      <c r="M174" s="67">
        <v>23</v>
      </c>
      <c r="N174" s="67">
        <v>0.66</v>
      </c>
    </row>
    <row r="175" spans="1:14" x14ac:dyDescent="0.2">
      <c r="A175" s="73"/>
      <c r="B175" s="76"/>
      <c r="C175" s="73"/>
      <c r="D175" s="73"/>
      <c r="E175" s="73"/>
      <c r="F175" s="73"/>
      <c r="G175" s="73"/>
      <c r="H175" s="73"/>
      <c r="I175" s="73"/>
      <c r="J175" s="73"/>
      <c r="K175" s="73"/>
      <c r="L175" s="73"/>
      <c r="M175" s="73"/>
      <c r="N175" s="73"/>
    </row>
    <row r="176" spans="1:14" x14ac:dyDescent="0.2">
      <c r="A176" s="75">
        <v>312</v>
      </c>
      <c r="B176" s="75" t="s">
        <v>49</v>
      </c>
      <c r="C176" s="72" t="s">
        <v>50</v>
      </c>
      <c r="D176" s="72">
        <v>4.26</v>
      </c>
      <c r="E176" s="72">
        <v>8.08</v>
      </c>
      <c r="F176" s="72">
        <v>31.06</v>
      </c>
      <c r="G176" s="72">
        <v>213.94</v>
      </c>
      <c r="H176" s="72">
        <v>0.16</v>
      </c>
      <c r="I176" s="72">
        <v>21.43</v>
      </c>
      <c r="J176" s="72">
        <v>0.12</v>
      </c>
      <c r="K176" s="72">
        <v>45.56</v>
      </c>
      <c r="L176" s="72">
        <v>42.19</v>
      </c>
      <c r="M176" s="72">
        <v>103.59</v>
      </c>
      <c r="N176" s="72">
        <v>1.18</v>
      </c>
    </row>
    <row r="177" spans="1:14" x14ac:dyDescent="0.2">
      <c r="A177" s="76"/>
      <c r="B177" s="76"/>
      <c r="C177" s="73"/>
      <c r="D177" s="73"/>
      <c r="E177" s="73"/>
      <c r="F177" s="73"/>
      <c r="G177" s="73"/>
      <c r="H177" s="73"/>
      <c r="I177" s="73"/>
      <c r="J177" s="73"/>
      <c r="K177" s="73"/>
      <c r="L177" s="73"/>
      <c r="M177" s="73"/>
      <c r="N177" s="73"/>
    </row>
    <row r="178" spans="1:14" x14ac:dyDescent="0.2">
      <c r="A178" s="55">
        <v>859</v>
      </c>
      <c r="B178" s="48" t="s">
        <v>75</v>
      </c>
      <c r="C178" s="18">
        <v>200</v>
      </c>
      <c r="D178" s="50">
        <v>0.2</v>
      </c>
      <c r="E178" s="50">
        <v>0.06</v>
      </c>
      <c r="F178" s="50">
        <v>15.02</v>
      </c>
      <c r="G178" s="50">
        <v>61.8</v>
      </c>
      <c r="H178" s="50">
        <v>0.02</v>
      </c>
      <c r="I178" s="50">
        <v>0</v>
      </c>
      <c r="J178" s="50">
        <v>0</v>
      </c>
      <c r="K178" s="50">
        <v>12</v>
      </c>
      <c r="L178" s="53">
        <v>0</v>
      </c>
      <c r="M178" s="56">
        <v>2.4</v>
      </c>
      <c r="N178" s="57">
        <v>0.8</v>
      </c>
    </row>
    <row r="179" spans="1:14" x14ac:dyDescent="0.2">
      <c r="A179" s="16"/>
      <c r="B179" s="17" t="s">
        <v>42</v>
      </c>
      <c r="C179" s="16">
        <v>55</v>
      </c>
      <c r="D179" s="16">
        <v>4.55</v>
      </c>
      <c r="E179" s="16">
        <v>1.6</v>
      </c>
      <c r="F179" s="16">
        <v>24.6</v>
      </c>
      <c r="G179" s="16">
        <v>132</v>
      </c>
      <c r="H179" s="16">
        <v>0.11</v>
      </c>
      <c r="I179" s="16">
        <v>0</v>
      </c>
      <c r="J179" s="16">
        <v>0</v>
      </c>
      <c r="K179" s="16">
        <v>20</v>
      </c>
      <c r="L179" s="16">
        <v>14</v>
      </c>
      <c r="M179" s="16">
        <v>65</v>
      </c>
      <c r="N179" s="16">
        <v>1.1000000000000001</v>
      </c>
    </row>
    <row r="180" spans="1:14" x14ac:dyDescent="0.2">
      <c r="A180" s="16"/>
      <c r="B180" s="17" t="s">
        <v>76</v>
      </c>
      <c r="C180" s="16">
        <v>55</v>
      </c>
      <c r="D180" s="16">
        <v>3.71</v>
      </c>
      <c r="E180" s="16">
        <v>0.7</v>
      </c>
      <c r="F180" s="16">
        <v>21.87</v>
      </c>
      <c r="G180" s="16">
        <v>110.5</v>
      </c>
      <c r="H180" s="16">
        <v>0</v>
      </c>
      <c r="I180" s="16">
        <v>0</v>
      </c>
      <c r="J180" s="16">
        <v>0</v>
      </c>
      <c r="K180" s="16">
        <v>5.8</v>
      </c>
      <c r="L180" s="16">
        <v>4</v>
      </c>
      <c r="M180" s="16">
        <v>18</v>
      </c>
      <c r="N180" s="16">
        <v>0.4</v>
      </c>
    </row>
    <row r="181" spans="1:14" ht="14.25" x14ac:dyDescent="0.2">
      <c r="A181" s="36"/>
      <c r="B181" s="27" t="s">
        <v>16</v>
      </c>
      <c r="C181" s="28"/>
      <c r="D181" s="35">
        <f>D171+D173+D174+D176+D178+D179+D180</f>
        <v>67.61</v>
      </c>
      <c r="E181" s="35">
        <f t="shared" ref="E181:N181" si="13">E171+E173+E174+E176+E178+E179+E180</f>
        <v>50.147000000000006</v>
      </c>
      <c r="F181" s="35">
        <f t="shared" si="13"/>
        <v>227.25</v>
      </c>
      <c r="G181" s="35">
        <f t="shared" si="13"/>
        <v>1625.49</v>
      </c>
      <c r="H181" s="35">
        <f t="shared" si="13"/>
        <v>0.83000000000000007</v>
      </c>
      <c r="I181" s="35">
        <f t="shared" si="13"/>
        <v>27.38</v>
      </c>
      <c r="J181" s="35">
        <f t="shared" si="13"/>
        <v>20.170000000000002</v>
      </c>
      <c r="K181" s="35">
        <f t="shared" si="13"/>
        <v>280.67</v>
      </c>
      <c r="L181" s="35">
        <f t="shared" si="13"/>
        <v>370.90000000000003</v>
      </c>
      <c r="M181" s="35">
        <f t="shared" si="13"/>
        <v>442.47</v>
      </c>
      <c r="N181" s="35">
        <f t="shared" si="13"/>
        <v>43.61999999999999</v>
      </c>
    </row>
    <row r="183" spans="1:14" x14ac:dyDescent="0.2">
      <c r="B183" s="60" t="s">
        <v>35</v>
      </c>
    </row>
    <row r="184" spans="1:14" ht="12.75" customHeight="1" x14ac:dyDescent="0.2">
      <c r="B184" s="101" t="s">
        <v>101</v>
      </c>
      <c r="C184" s="101"/>
    </row>
    <row r="185" spans="1:14" x14ac:dyDescent="0.2">
      <c r="A185" s="79" t="s">
        <v>0</v>
      </c>
      <c r="B185" s="80" t="s">
        <v>1</v>
      </c>
      <c r="C185" s="81" t="s">
        <v>21</v>
      </c>
      <c r="D185" s="81" t="s">
        <v>6</v>
      </c>
      <c r="E185" s="81"/>
      <c r="F185" s="81"/>
      <c r="G185" s="81" t="s">
        <v>2</v>
      </c>
      <c r="H185" s="77" t="s">
        <v>3</v>
      </c>
      <c r="I185" s="77"/>
      <c r="J185" s="77"/>
      <c r="K185" s="78" t="s">
        <v>4</v>
      </c>
      <c r="L185" s="78"/>
      <c r="M185" s="78"/>
      <c r="N185" s="78"/>
    </row>
    <row r="186" spans="1:14" ht="25.5" x14ac:dyDescent="0.2">
      <c r="A186" s="79"/>
      <c r="B186" s="80"/>
      <c r="C186" s="81"/>
      <c r="D186" s="62" t="s">
        <v>7</v>
      </c>
      <c r="E186" s="62" t="s">
        <v>5</v>
      </c>
      <c r="F186" s="62" t="s">
        <v>8</v>
      </c>
      <c r="G186" s="81"/>
      <c r="H186" s="63" t="s">
        <v>9</v>
      </c>
      <c r="I186" s="63" t="s">
        <v>22</v>
      </c>
      <c r="J186" s="63" t="s">
        <v>23</v>
      </c>
      <c r="K186" s="63" t="s">
        <v>10</v>
      </c>
      <c r="L186" s="63" t="s">
        <v>25</v>
      </c>
      <c r="M186" s="63" t="s">
        <v>24</v>
      </c>
      <c r="N186" s="63" t="s">
        <v>11</v>
      </c>
    </row>
    <row r="187" spans="1:14" x14ac:dyDescent="0.2">
      <c r="A187" s="23"/>
      <c r="B187" s="24" t="s">
        <v>13</v>
      </c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</row>
    <row r="188" spans="1:14" x14ac:dyDescent="0.2">
      <c r="A188" s="70">
        <v>182</v>
      </c>
      <c r="B188" s="70" t="s">
        <v>81</v>
      </c>
      <c r="C188" s="67" t="s">
        <v>99</v>
      </c>
      <c r="D188" s="67">
        <v>7.84</v>
      </c>
      <c r="E188" s="67">
        <v>13.54</v>
      </c>
      <c r="F188" s="67">
        <v>67.91</v>
      </c>
      <c r="G188" s="67">
        <v>427.48</v>
      </c>
      <c r="H188" s="67">
        <v>0.09</v>
      </c>
      <c r="I188" s="67">
        <v>0.74</v>
      </c>
      <c r="J188" s="67">
        <v>0.33</v>
      </c>
      <c r="K188" s="67">
        <v>226.4</v>
      </c>
      <c r="L188" s="67">
        <v>48.02</v>
      </c>
      <c r="M188" s="67">
        <v>344.91</v>
      </c>
      <c r="N188" s="67">
        <v>0.84</v>
      </c>
    </row>
    <row r="189" spans="1:14" x14ac:dyDescent="0.2">
      <c r="A189" s="76"/>
      <c r="B189" s="76"/>
      <c r="C189" s="73"/>
      <c r="D189" s="73"/>
      <c r="E189" s="73"/>
      <c r="F189" s="73"/>
      <c r="G189" s="73"/>
      <c r="H189" s="73"/>
      <c r="I189" s="73"/>
      <c r="J189" s="73"/>
      <c r="K189" s="73"/>
      <c r="L189" s="73"/>
      <c r="M189" s="73"/>
      <c r="N189" s="73"/>
    </row>
    <row r="190" spans="1:14" x14ac:dyDescent="0.2">
      <c r="A190" s="75">
        <v>382</v>
      </c>
      <c r="B190" s="75" t="s">
        <v>41</v>
      </c>
      <c r="C190" s="72">
        <v>200</v>
      </c>
      <c r="D190" s="72">
        <v>1.9</v>
      </c>
      <c r="E190" s="72">
        <v>1.7</v>
      </c>
      <c r="F190" s="72">
        <v>25</v>
      </c>
      <c r="G190" s="72">
        <v>121.57</v>
      </c>
      <c r="H190" s="72">
        <v>0.04</v>
      </c>
      <c r="I190" s="72">
        <v>1.3</v>
      </c>
      <c r="J190" s="72">
        <v>0.01</v>
      </c>
      <c r="K190" s="72">
        <v>122</v>
      </c>
      <c r="L190" s="72">
        <v>14</v>
      </c>
      <c r="M190" s="72">
        <v>90</v>
      </c>
      <c r="N190" s="72">
        <v>0.56000000000000005</v>
      </c>
    </row>
    <row r="191" spans="1:14" x14ac:dyDescent="0.2">
      <c r="A191" s="76"/>
      <c r="B191" s="76"/>
      <c r="C191" s="73"/>
      <c r="D191" s="73"/>
      <c r="E191" s="73"/>
      <c r="F191" s="73"/>
      <c r="G191" s="73"/>
      <c r="H191" s="73"/>
      <c r="I191" s="73"/>
      <c r="J191" s="73"/>
      <c r="K191" s="73"/>
      <c r="L191" s="73"/>
      <c r="M191" s="73"/>
      <c r="N191" s="73"/>
    </row>
    <row r="192" spans="1:14" x14ac:dyDescent="0.2">
      <c r="A192" s="16"/>
      <c r="B192" s="17" t="s">
        <v>42</v>
      </c>
      <c r="C192" s="16">
        <v>55</v>
      </c>
      <c r="D192" s="16">
        <v>4.55</v>
      </c>
      <c r="E192" s="16">
        <v>1.6</v>
      </c>
      <c r="F192" s="16">
        <v>24.6</v>
      </c>
      <c r="G192" s="16">
        <v>132</v>
      </c>
      <c r="H192" s="16">
        <v>0.11</v>
      </c>
      <c r="I192" s="16">
        <v>0</v>
      </c>
      <c r="J192" s="16">
        <v>0</v>
      </c>
      <c r="K192" s="16">
        <v>20</v>
      </c>
      <c r="L192" s="16">
        <v>14</v>
      </c>
      <c r="M192" s="16">
        <v>65</v>
      </c>
      <c r="N192" s="16">
        <v>1.1000000000000001</v>
      </c>
    </row>
    <row r="193" spans="1:14" hidden="1" x14ac:dyDescent="0.2">
      <c r="A193" s="16"/>
      <c r="B193" s="17" t="s">
        <v>19</v>
      </c>
      <c r="C193" s="16">
        <v>150</v>
      </c>
      <c r="D193" s="16">
        <v>0.4</v>
      </c>
      <c r="E193" s="16">
        <v>0.4</v>
      </c>
      <c r="F193" s="16">
        <v>9.5</v>
      </c>
      <c r="G193" s="16">
        <v>63</v>
      </c>
      <c r="H193" s="16">
        <v>2</v>
      </c>
      <c r="I193" s="16">
        <v>0</v>
      </c>
      <c r="J193" s="16">
        <v>0</v>
      </c>
      <c r="K193" s="16">
        <v>1.6</v>
      </c>
      <c r="L193" s="16">
        <v>2.2999999999999998</v>
      </c>
      <c r="M193" s="16">
        <v>1.4</v>
      </c>
      <c r="N193" s="16">
        <v>12</v>
      </c>
    </row>
    <row r="194" spans="1:14" ht="15.75" x14ac:dyDescent="0.25">
      <c r="A194" s="26"/>
      <c r="B194" s="34" t="s">
        <v>65</v>
      </c>
      <c r="C194" s="35"/>
      <c r="D194" s="35">
        <f>SUM(D187:D193)</f>
        <v>14.69</v>
      </c>
      <c r="E194" s="35">
        <f t="shared" ref="E194:N194" si="14">SUM(E188:E193)</f>
        <v>17.239999999999998</v>
      </c>
      <c r="F194" s="35">
        <f t="shared" si="14"/>
        <v>127.00999999999999</v>
      </c>
      <c r="G194" s="35">
        <f t="shared" si="14"/>
        <v>744.05</v>
      </c>
      <c r="H194" s="35">
        <f t="shared" si="14"/>
        <v>2.2400000000000002</v>
      </c>
      <c r="I194" s="35">
        <f t="shared" si="14"/>
        <v>2.04</v>
      </c>
      <c r="J194" s="35">
        <f t="shared" si="14"/>
        <v>0.34</v>
      </c>
      <c r="K194" s="35">
        <f t="shared" si="14"/>
        <v>370</v>
      </c>
      <c r="L194" s="35">
        <f t="shared" si="14"/>
        <v>78.320000000000007</v>
      </c>
      <c r="M194" s="35">
        <f t="shared" si="14"/>
        <v>501.31</v>
      </c>
      <c r="N194" s="35">
        <f t="shared" si="14"/>
        <v>14.5</v>
      </c>
    </row>
    <row r="195" spans="1:14" x14ac:dyDescent="0.2">
      <c r="A195" s="29"/>
      <c r="B195" s="30" t="s">
        <v>15</v>
      </c>
      <c r="C195" s="31"/>
      <c r="D195" s="25"/>
      <c r="E195" s="25"/>
      <c r="F195" s="25"/>
      <c r="G195" s="25"/>
      <c r="H195" s="25"/>
      <c r="I195" s="25"/>
      <c r="J195" s="25"/>
      <c r="K195" s="25"/>
      <c r="L195" s="32"/>
      <c r="M195" s="33"/>
      <c r="N195" s="33"/>
    </row>
    <row r="196" spans="1:14" ht="25.5" x14ac:dyDescent="0.2">
      <c r="A196" s="16">
        <v>82</v>
      </c>
      <c r="B196" s="17" t="s">
        <v>68</v>
      </c>
      <c r="C196" s="16" t="s">
        <v>98</v>
      </c>
      <c r="D196" s="16">
        <v>7.99</v>
      </c>
      <c r="E196" s="16">
        <v>9.68</v>
      </c>
      <c r="F196" s="16">
        <v>9.94</v>
      </c>
      <c r="G196" s="16">
        <v>168.51</v>
      </c>
      <c r="H196" s="16">
        <v>0.05</v>
      </c>
      <c r="I196" s="16">
        <v>10.29</v>
      </c>
      <c r="J196" s="16">
        <v>0</v>
      </c>
      <c r="K196" s="16">
        <v>44.38</v>
      </c>
      <c r="L196" s="16">
        <v>26.25</v>
      </c>
      <c r="M196" s="16">
        <v>53.23</v>
      </c>
      <c r="N196" s="16">
        <v>1.19</v>
      </c>
    </row>
    <row r="197" spans="1:14" x14ac:dyDescent="0.2">
      <c r="A197" s="67">
        <v>278</v>
      </c>
      <c r="B197" s="70" t="s">
        <v>89</v>
      </c>
      <c r="C197" s="67">
        <v>80</v>
      </c>
      <c r="D197" s="67">
        <v>7.3</v>
      </c>
      <c r="E197" s="67">
        <v>10.83</v>
      </c>
      <c r="F197" s="67">
        <v>7.55</v>
      </c>
      <c r="G197" s="67">
        <v>156.91</v>
      </c>
      <c r="H197" s="67">
        <v>0.08</v>
      </c>
      <c r="I197" s="67">
        <v>0.4</v>
      </c>
      <c r="J197" s="67">
        <v>0.05</v>
      </c>
      <c r="K197" s="67">
        <v>32.729999999999997</v>
      </c>
      <c r="L197" s="67">
        <v>23</v>
      </c>
      <c r="M197" s="67">
        <v>147.53</v>
      </c>
      <c r="N197" s="67">
        <v>0.66</v>
      </c>
    </row>
    <row r="198" spans="1:14" ht="0.75" customHeight="1" x14ac:dyDescent="0.2">
      <c r="A198" s="73"/>
      <c r="B198" s="76"/>
      <c r="C198" s="73"/>
      <c r="D198" s="73"/>
      <c r="E198" s="73"/>
      <c r="F198" s="73"/>
      <c r="G198" s="73"/>
      <c r="H198" s="73"/>
      <c r="I198" s="73"/>
      <c r="J198" s="73"/>
      <c r="K198" s="73"/>
      <c r="L198" s="73"/>
      <c r="M198" s="73"/>
      <c r="N198" s="73"/>
    </row>
    <row r="199" spans="1:14" ht="0.75" customHeight="1" x14ac:dyDescent="0.2">
      <c r="A199" s="65"/>
      <c r="B199" s="64"/>
      <c r="C199" s="65"/>
      <c r="D199" s="65"/>
      <c r="E199" s="65"/>
      <c r="F199" s="65"/>
      <c r="G199" s="65"/>
      <c r="H199" s="65"/>
      <c r="I199" s="65"/>
      <c r="J199" s="65"/>
      <c r="K199" s="65"/>
      <c r="L199" s="65"/>
      <c r="M199" s="65"/>
      <c r="N199" s="65"/>
    </row>
    <row r="200" spans="1:14" ht="18" customHeight="1" x14ac:dyDescent="0.2">
      <c r="A200" s="16">
        <v>331</v>
      </c>
      <c r="B200" s="17" t="s">
        <v>60</v>
      </c>
      <c r="C200" s="16">
        <v>80</v>
      </c>
      <c r="D200" s="16">
        <v>0.61</v>
      </c>
      <c r="E200" s="16">
        <v>1.79</v>
      </c>
      <c r="F200" s="16">
        <v>4.87</v>
      </c>
      <c r="G200" s="16">
        <v>37.869999999999997</v>
      </c>
      <c r="H200" s="16">
        <v>0.02</v>
      </c>
      <c r="I200" s="16">
        <v>1.6</v>
      </c>
      <c r="J200" s="16">
        <v>0.01</v>
      </c>
      <c r="K200" s="16">
        <v>7.05</v>
      </c>
      <c r="L200" s="16">
        <v>5.34</v>
      </c>
      <c r="M200" s="16">
        <v>13.15</v>
      </c>
      <c r="N200" s="16">
        <v>0.21</v>
      </c>
    </row>
    <row r="201" spans="1:14" x14ac:dyDescent="0.2">
      <c r="A201" s="72">
        <v>679</v>
      </c>
      <c r="B201" s="75" t="s">
        <v>18</v>
      </c>
      <c r="C201" s="72">
        <v>180</v>
      </c>
      <c r="D201" s="72">
        <v>4.55</v>
      </c>
      <c r="E201" s="72">
        <v>5.96</v>
      </c>
      <c r="F201" s="72">
        <v>47.12</v>
      </c>
      <c r="G201" s="72">
        <v>263.45999999999998</v>
      </c>
      <c r="H201" s="72">
        <v>0</v>
      </c>
      <c r="I201" s="72">
        <v>0.09</v>
      </c>
      <c r="J201" s="72">
        <v>0.03</v>
      </c>
      <c r="K201" s="72">
        <v>101.91</v>
      </c>
      <c r="L201" s="72">
        <v>33.46</v>
      </c>
      <c r="M201" s="72">
        <v>0.69</v>
      </c>
      <c r="N201" s="72">
        <v>0</v>
      </c>
    </row>
    <row r="202" spans="1:14" x14ac:dyDescent="0.2">
      <c r="A202" s="73"/>
      <c r="B202" s="76"/>
      <c r="C202" s="73"/>
      <c r="D202" s="73"/>
      <c r="E202" s="73"/>
      <c r="F202" s="73"/>
      <c r="G202" s="73"/>
      <c r="H202" s="73"/>
      <c r="I202" s="73"/>
      <c r="J202" s="73"/>
      <c r="K202" s="73"/>
      <c r="L202" s="73"/>
      <c r="M202" s="73"/>
      <c r="N202" s="73"/>
    </row>
    <row r="203" spans="1:14" x14ac:dyDescent="0.2">
      <c r="A203" s="75">
        <v>376</v>
      </c>
      <c r="B203" s="75" t="s">
        <v>14</v>
      </c>
      <c r="C203" s="72">
        <v>200</v>
      </c>
      <c r="D203" s="72">
        <v>0.2</v>
      </c>
      <c r="E203" s="72">
        <v>5.7000000000000002E-2</v>
      </c>
      <c r="F203" s="72">
        <v>15.1</v>
      </c>
      <c r="G203" s="72">
        <v>61.3</v>
      </c>
      <c r="H203" s="72">
        <v>0</v>
      </c>
      <c r="I203" s="72">
        <v>0</v>
      </c>
      <c r="J203" s="72">
        <v>0</v>
      </c>
      <c r="K203" s="72">
        <v>6</v>
      </c>
      <c r="L203" s="72">
        <v>0</v>
      </c>
      <c r="M203" s="72">
        <v>0</v>
      </c>
      <c r="N203" s="72">
        <v>0.4</v>
      </c>
    </row>
    <row r="204" spans="1:14" x14ac:dyDescent="0.2">
      <c r="A204" s="76"/>
      <c r="B204" s="76"/>
      <c r="C204" s="73"/>
      <c r="D204" s="73"/>
      <c r="E204" s="73"/>
      <c r="F204" s="73"/>
      <c r="G204" s="73"/>
      <c r="H204" s="73"/>
      <c r="I204" s="73"/>
      <c r="J204" s="73"/>
      <c r="K204" s="73"/>
      <c r="L204" s="73"/>
      <c r="M204" s="73"/>
      <c r="N204" s="73"/>
    </row>
    <row r="205" spans="1:14" x14ac:dyDescent="0.2">
      <c r="A205" s="16"/>
      <c r="B205" s="17" t="s">
        <v>42</v>
      </c>
      <c r="C205" s="16">
        <v>55</v>
      </c>
      <c r="D205" s="16">
        <v>4.55</v>
      </c>
      <c r="E205" s="16">
        <v>1.6</v>
      </c>
      <c r="F205" s="16">
        <v>24.6</v>
      </c>
      <c r="G205" s="16">
        <v>132</v>
      </c>
      <c r="H205" s="16">
        <v>0.11</v>
      </c>
      <c r="I205" s="16">
        <v>0</v>
      </c>
      <c r="J205" s="16">
        <v>0</v>
      </c>
      <c r="K205" s="16">
        <v>20</v>
      </c>
      <c r="L205" s="16">
        <v>14</v>
      </c>
      <c r="M205" s="16">
        <v>65</v>
      </c>
      <c r="N205" s="16">
        <v>1.1000000000000001</v>
      </c>
    </row>
    <row r="206" spans="1:14" x14ac:dyDescent="0.2">
      <c r="A206" s="16"/>
      <c r="B206" s="17" t="s">
        <v>76</v>
      </c>
      <c r="C206" s="16">
        <v>55</v>
      </c>
      <c r="D206" s="16">
        <v>3.71</v>
      </c>
      <c r="E206" s="16">
        <v>0.7</v>
      </c>
      <c r="F206" s="16">
        <v>21.87</v>
      </c>
      <c r="G206" s="16">
        <v>110.5</v>
      </c>
      <c r="H206" s="16">
        <v>0</v>
      </c>
      <c r="I206" s="16">
        <v>0</v>
      </c>
      <c r="J206" s="16">
        <v>0</v>
      </c>
      <c r="K206" s="16">
        <v>5.8</v>
      </c>
      <c r="L206" s="16">
        <v>4</v>
      </c>
      <c r="M206" s="16">
        <v>18</v>
      </c>
      <c r="N206" s="16">
        <v>0.4</v>
      </c>
    </row>
    <row r="207" spans="1:14" x14ac:dyDescent="0.2">
      <c r="A207" s="16"/>
      <c r="B207" s="17" t="s">
        <v>85</v>
      </c>
      <c r="C207" s="16">
        <v>150</v>
      </c>
      <c r="D207" s="16">
        <v>2.25</v>
      </c>
      <c r="E207" s="16">
        <v>0.15</v>
      </c>
      <c r="F207" s="16">
        <v>31.5</v>
      </c>
      <c r="G207" s="16">
        <v>136.35</v>
      </c>
      <c r="H207" s="16"/>
      <c r="I207" s="16"/>
      <c r="J207" s="16"/>
      <c r="K207" s="16"/>
      <c r="L207" s="16"/>
      <c r="M207" s="16"/>
      <c r="N207" s="16"/>
    </row>
    <row r="208" spans="1:14" ht="14.25" x14ac:dyDescent="0.2">
      <c r="A208" s="36"/>
      <c r="B208" s="27" t="s">
        <v>16</v>
      </c>
      <c r="C208" s="28"/>
      <c r="D208" s="35">
        <f>D194+D196+D197+D201+D203+D205+D207+D206</f>
        <v>45.24</v>
      </c>
      <c r="E208" s="35">
        <f t="shared" ref="E208:N208" si="15">E194+E196+E197+E201+E203+E205+E207+E206</f>
        <v>46.217000000000006</v>
      </c>
      <c r="F208" s="35">
        <f t="shared" si="15"/>
        <v>284.69</v>
      </c>
      <c r="G208" s="35">
        <f t="shared" si="15"/>
        <v>1773.08</v>
      </c>
      <c r="H208" s="35">
        <f t="shared" si="15"/>
        <v>2.48</v>
      </c>
      <c r="I208" s="35">
        <f t="shared" si="15"/>
        <v>12.819999999999999</v>
      </c>
      <c r="J208" s="35">
        <f t="shared" si="15"/>
        <v>0.42000000000000004</v>
      </c>
      <c r="K208" s="35">
        <f t="shared" si="15"/>
        <v>580.81999999999994</v>
      </c>
      <c r="L208" s="35">
        <f t="shared" si="15"/>
        <v>179.03</v>
      </c>
      <c r="M208" s="35">
        <f t="shared" si="15"/>
        <v>785.76</v>
      </c>
      <c r="N208" s="35">
        <f t="shared" si="15"/>
        <v>18.249999999999996</v>
      </c>
    </row>
    <row r="210" spans="1:14" x14ac:dyDescent="0.2">
      <c r="B210" s="60" t="s">
        <v>36</v>
      </c>
    </row>
    <row r="211" spans="1:14" ht="12.75" customHeight="1" x14ac:dyDescent="0.2">
      <c r="B211" s="101" t="s">
        <v>101</v>
      </c>
      <c r="C211" s="101"/>
    </row>
    <row r="212" spans="1:14" x14ac:dyDescent="0.2">
      <c r="A212" s="79" t="s">
        <v>0</v>
      </c>
      <c r="B212" s="80" t="s">
        <v>1</v>
      </c>
      <c r="C212" s="81" t="s">
        <v>21</v>
      </c>
      <c r="D212" s="81" t="s">
        <v>6</v>
      </c>
      <c r="E212" s="81"/>
      <c r="F212" s="81"/>
      <c r="G212" s="81" t="s">
        <v>2</v>
      </c>
      <c r="H212" s="77" t="s">
        <v>3</v>
      </c>
      <c r="I212" s="77"/>
      <c r="J212" s="77"/>
      <c r="K212" s="78" t="s">
        <v>4</v>
      </c>
      <c r="L212" s="78"/>
      <c r="M212" s="78"/>
      <c r="N212" s="78"/>
    </row>
    <row r="213" spans="1:14" ht="25.5" x14ac:dyDescent="0.2">
      <c r="A213" s="79"/>
      <c r="B213" s="80"/>
      <c r="C213" s="81"/>
      <c r="D213" s="62" t="s">
        <v>7</v>
      </c>
      <c r="E213" s="62" t="s">
        <v>5</v>
      </c>
      <c r="F213" s="62" t="s">
        <v>8</v>
      </c>
      <c r="G213" s="81"/>
      <c r="H213" s="63" t="s">
        <v>9</v>
      </c>
      <c r="I213" s="63" t="s">
        <v>22</v>
      </c>
      <c r="J213" s="63" t="s">
        <v>23</v>
      </c>
      <c r="K213" s="63" t="s">
        <v>10</v>
      </c>
      <c r="L213" s="63" t="s">
        <v>25</v>
      </c>
      <c r="M213" s="63" t="s">
        <v>24</v>
      </c>
      <c r="N213" s="63" t="s">
        <v>11</v>
      </c>
    </row>
    <row r="214" spans="1:14" x14ac:dyDescent="0.2">
      <c r="A214" s="23"/>
      <c r="B214" s="24" t="s">
        <v>13</v>
      </c>
      <c r="C214" s="25"/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</row>
    <row r="215" spans="1:14" x14ac:dyDescent="0.2">
      <c r="A215" s="72">
        <v>182</v>
      </c>
      <c r="B215" s="75" t="s">
        <v>79</v>
      </c>
      <c r="C215" s="72" t="s">
        <v>99</v>
      </c>
      <c r="D215" s="72">
        <v>6.31</v>
      </c>
      <c r="E215" s="72">
        <v>13.46</v>
      </c>
      <c r="F215" s="72">
        <v>51.16</v>
      </c>
      <c r="G215" s="72">
        <v>353.64</v>
      </c>
      <c r="H215" s="72">
        <v>0.04</v>
      </c>
      <c r="I215" s="72">
        <v>1.3</v>
      </c>
      <c r="J215" s="72">
        <v>0.01</v>
      </c>
      <c r="K215" s="72">
        <v>122</v>
      </c>
      <c r="L215" s="72">
        <v>14</v>
      </c>
      <c r="M215" s="72">
        <v>90</v>
      </c>
      <c r="N215" s="72">
        <v>0.56000000000000005</v>
      </c>
    </row>
    <row r="216" spans="1:14" x14ac:dyDescent="0.2">
      <c r="A216" s="73"/>
      <c r="B216" s="76"/>
      <c r="C216" s="73"/>
      <c r="D216" s="73"/>
      <c r="E216" s="73"/>
      <c r="F216" s="73"/>
      <c r="G216" s="73"/>
      <c r="H216" s="73"/>
      <c r="I216" s="73"/>
      <c r="J216" s="73"/>
      <c r="K216" s="73"/>
      <c r="L216" s="73"/>
      <c r="M216" s="73"/>
      <c r="N216" s="73"/>
    </row>
    <row r="217" spans="1:14" x14ac:dyDescent="0.2">
      <c r="A217" s="75">
        <v>376</v>
      </c>
      <c r="B217" s="75" t="s">
        <v>14</v>
      </c>
      <c r="C217" s="72">
        <v>200</v>
      </c>
      <c r="D217" s="72">
        <v>0.2</v>
      </c>
      <c r="E217" s="72">
        <v>5.7000000000000002E-2</v>
      </c>
      <c r="F217" s="72">
        <v>15.1</v>
      </c>
      <c r="G217" s="72">
        <v>61.3</v>
      </c>
      <c r="H217" s="72">
        <v>0</v>
      </c>
      <c r="I217" s="72">
        <v>0</v>
      </c>
      <c r="J217" s="72">
        <v>0</v>
      </c>
      <c r="K217" s="72">
        <v>6</v>
      </c>
      <c r="L217" s="72">
        <v>0</v>
      </c>
      <c r="M217" s="72">
        <v>0</v>
      </c>
      <c r="N217" s="72">
        <v>0.4</v>
      </c>
    </row>
    <row r="218" spans="1:14" x14ac:dyDescent="0.2">
      <c r="A218" s="76"/>
      <c r="B218" s="76"/>
      <c r="C218" s="73"/>
      <c r="D218" s="73"/>
      <c r="E218" s="73"/>
      <c r="F218" s="73"/>
      <c r="G218" s="73"/>
      <c r="H218" s="73"/>
      <c r="I218" s="73"/>
      <c r="J218" s="73"/>
      <c r="K218" s="73"/>
      <c r="L218" s="73"/>
      <c r="M218" s="73"/>
      <c r="N218" s="73"/>
    </row>
    <row r="219" spans="1:14" x14ac:dyDescent="0.2">
      <c r="A219" s="75"/>
      <c r="B219" s="75" t="s">
        <v>42</v>
      </c>
      <c r="C219" s="67">
        <v>55</v>
      </c>
      <c r="D219" s="67">
        <v>4.55</v>
      </c>
      <c r="E219" s="67">
        <v>1.6</v>
      </c>
      <c r="F219" s="67">
        <v>24.6</v>
      </c>
      <c r="G219" s="67">
        <v>132</v>
      </c>
      <c r="H219" s="67">
        <v>0.11</v>
      </c>
      <c r="I219" s="67">
        <v>0</v>
      </c>
      <c r="J219" s="67">
        <v>0</v>
      </c>
      <c r="K219" s="72">
        <v>20</v>
      </c>
      <c r="L219" s="72">
        <v>14</v>
      </c>
      <c r="M219" s="72">
        <v>65</v>
      </c>
      <c r="N219" s="72">
        <v>1.1000000000000001</v>
      </c>
    </row>
    <row r="220" spans="1:14" x14ac:dyDescent="0.2">
      <c r="A220" s="76"/>
      <c r="B220" s="76"/>
      <c r="C220" s="68"/>
      <c r="D220" s="68"/>
      <c r="E220" s="68"/>
      <c r="F220" s="68"/>
      <c r="G220" s="68"/>
      <c r="H220" s="68"/>
      <c r="I220" s="68"/>
      <c r="J220" s="68"/>
      <c r="K220" s="73"/>
      <c r="L220" s="73"/>
      <c r="M220" s="73"/>
      <c r="N220" s="73"/>
    </row>
    <row r="221" spans="1:14" x14ac:dyDescent="0.2">
      <c r="A221" s="75"/>
      <c r="B221" s="75" t="s">
        <v>46</v>
      </c>
      <c r="C221" s="72">
        <v>100</v>
      </c>
      <c r="D221" s="72">
        <v>7.5</v>
      </c>
      <c r="E221" s="72">
        <v>10</v>
      </c>
      <c r="F221" s="72">
        <v>75.599999999999994</v>
      </c>
      <c r="G221" s="72">
        <v>417</v>
      </c>
      <c r="H221" s="72">
        <v>0</v>
      </c>
      <c r="I221" s="72">
        <v>0</v>
      </c>
      <c r="J221" s="72">
        <v>0</v>
      </c>
      <c r="K221" s="72">
        <v>5.8</v>
      </c>
      <c r="L221" s="72">
        <v>4</v>
      </c>
      <c r="M221" s="72">
        <v>18</v>
      </c>
      <c r="N221" s="72">
        <v>0.4</v>
      </c>
    </row>
    <row r="222" spans="1:14" x14ac:dyDescent="0.2">
      <c r="A222" s="76"/>
      <c r="B222" s="76"/>
      <c r="C222" s="73"/>
      <c r="D222" s="73"/>
      <c r="E222" s="73"/>
      <c r="F222" s="73"/>
      <c r="G222" s="73"/>
      <c r="H222" s="73"/>
      <c r="I222" s="73"/>
      <c r="J222" s="73"/>
      <c r="K222" s="73"/>
      <c r="L222" s="73"/>
      <c r="M222" s="73"/>
      <c r="N222" s="73"/>
    </row>
    <row r="223" spans="1:14" ht="15.75" x14ac:dyDescent="0.25">
      <c r="A223" s="26"/>
      <c r="B223" s="34" t="s">
        <v>65</v>
      </c>
      <c r="C223" s="35"/>
      <c r="D223" s="35">
        <f>SUM(D214:D222)</f>
        <v>18.559999999999999</v>
      </c>
      <c r="E223" s="35">
        <f t="shared" ref="E223:N223" si="16">SUM(E215:E222)</f>
        <v>25.117000000000001</v>
      </c>
      <c r="F223" s="35">
        <f t="shared" si="16"/>
        <v>166.45999999999998</v>
      </c>
      <c r="G223" s="35">
        <f t="shared" si="16"/>
        <v>963.94</v>
      </c>
      <c r="H223" s="35">
        <f t="shared" si="16"/>
        <v>0.15</v>
      </c>
      <c r="I223" s="35">
        <f t="shared" si="16"/>
        <v>1.3</v>
      </c>
      <c r="J223" s="35">
        <f t="shared" si="16"/>
        <v>0.01</v>
      </c>
      <c r="K223" s="35">
        <f t="shared" si="16"/>
        <v>153.80000000000001</v>
      </c>
      <c r="L223" s="35">
        <f t="shared" si="16"/>
        <v>32</v>
      </c>
      <c r="M223" s="35">
        <f t="shared" si="16"/>
        <v>173</v>
      </c>
      <c r="N223" s="35">
        <f t="shared" si="16"/>
        <v>2.46</v>
      </c>
    </row>
    <row r="224" spans="1:14" x14ac:dyDescent="0.2">
      <c r="A224" s="29"/>
      <c r="B224" s="30" t="s">
        <v>15</v>
      </c>
      <c r="C224" s="31"/>
      <c r="D224" s="25"/>
      <c r="E224" s="25"/>
      <c r="F224" s="25"/>
      <c r="G224" s="25"/>
      <c r="H224" s="25"/>
      <c r="I224" s="25"/>
      <c r="J224" s="25"/>
      <c r="K224" s="25"/>
      <c r="L224" s="32"/>
      <c r="M224" s="33"/>
      <c r="N224" s="33"/>
    </row>
    <row r="225" spans="1:14" x14ac:dyDescent="0.2">
      <c r="A225" s="17">
        <v>97</v>
      </c>
      <c r="B225" s="17" t="s">
        <v>62</v>
      </c>
      <c r="C225" s="16" t="s">
        <v>63</v>
      </c>
      <c r="D225" s="16">
        <v>7.29</v>
      </c>
      <c r="E225" s="16">
        <v>5.7</v>
      </c>
      <c r="F225" s="16">
        <v>16.989999999999998</v>
      </c>
      <c r="G225" s="16">
        <v>148.5</v>
      </c>
      <c r="H225" s="16">
        <v>0.15</v>
      </c>
      <c r="I225" s="16">
        <v>12.34</v>
      </c>
      <c r="J225" s="16">
        <v>4.95</v>
      </c>
      <c r="K225" s="16">
        <v>0.21</v>
      </c>
      <c r="L225" s="16">
        <v>31.9</v>
      </c>
      <c r="M225" s="16">
        <v>129.96</v>
      </c>
      <c r="N225" s="16">
        <v>40.01</v>
      </c>
    </row>
    <row r="226" spans="1:14" x14ac:dyDescent="0.2">
      <c r="A226" s="17">
        <v>297</v>
      </c>
      <c r="B226" s="17" t="s">
        <v>94</v>
      </c>
      <c r="C226" s="16">
        <v>100</v>
      </c>
      <c r="D226" s="16">
        <v>25.38</v>
      </c>
      <c r="E226" s="16">
        <v>21.25</v>
      </c>
      <c r="F226" s="16">
        <v>44.61</v>
      </c>
      <c r="G226" s="16">
        <v>471.25</v>
      </c>
      <c r="H226" s="16">
        <v>0.08</v>
      </c>
      <c r="I226" s="16">
        <v>1.26</v>
      </c>
      <c r="J226" s="16">
        <v>60</v>
      </c>
      <c r="K226" s="16">
        <v>56.38</v>
      </c>
      <c r="L226" s="16">
        <v>19.25</v>
      </c>
      <c r="M226" s="16">
        <v>249.13</v>
      </c>
      <c r="N226" s="16">
        <v>2.74</v>
      </c>
    </row>
    <row r="227" spans="1:14" x14ac:dyDescent="0.2">
      <c r="A227" s="75">
        <v>321</v>
      </c>
      <c r="B227" s="75" t="s">
        <v>96</v>
      </c>
      <c r="C227" s="72" t="s">
        <v>50</v>
      </c>
      <c r="D227" s="72">
        <v>6.76</v>
      </c>
      <c r="E227" s="72">
        <v>11.6</v>
      </c>
      <c r="F227" s="72">
        <v>19.600000000000001</v>
      </c>
      <c r="G227" s="72">
        <v>198.6</v>
      </c>
      <c r="H227" s="72">
        <v>0.06</v>
      </c>
      <c r="I227" s="72">
        <v>22.6</v>
      </c>
      <c r="J227" s="72">
        <v>1.0900000000000001</v>
      </c>
      <c r="K227" s="72">
        <v>118.6</v>
      </c>
      <c r="L227" s="72">
        <v>3.7</v>
      </c>
      <c r="M227" s="72">
        <v>11.5</v>
      </c>
      <c r="N227" s="72">
        <v>11.68</v>
      </c>
    </row>
    <row r="228" spans="1:14" x14ac:dyDescent="0.2">
      <c r="A228" s="76"/>
      <c r="B228" s="76"/>
      <c r="C228" s="73"/>
      <c r="D228" s="73"/>
      <c r="E228" s="73"/>
      <c r="F228" s="73"/>
      <c r="G228" s="73"/>
      <c r="H228" s="73"/>
      <c r="I228" s="73"/>
      <c r="J228" s="73"/>
      <c r="K228" s="73"/>
      <c r="L228" s="73"/>
      <c r="M228" s="73"/>
      <c r="N228" s="73"/>
    </row>
    <row r="229" spans="1:14" x14ac:dyDescent="0.2">
      <c r="A229" s="75">
        <v>346</v>
      </c>
      <c r="B229" s="75" t="s">
        <v>58</v>
      </c>
      <c r="C229" s="72">
        <v>200</v>
      </c>
      <c r="D229" s="72">
        <v>0.2</v>
      </c>
      <c r="E229" s="72">
        <v>0.06</v>
      </c>
      <c r="F229" s="72">
        <v>15.02</v>
      </c>
      <c r="G229" s="72">
        <v>61.8</v>
      </c>
      <c r="H229" s="72">
        <v>0.02</v>
      </c>
      <c r="I229" s="72">
        <v>0</v>
      </c>
      <c r="J229" s="72">
        <v>0</v>
      </c>
      <c r="K229" s="72">
        <v>12</v>
      </c>
      <c r="L229" s="72">
        <v>0</v>
      </c>
      <c r="M229" s="72">
        <v>2.4</v>
      </c>
      <c r="N229" s="72">
        <v>0.8</v>
      </c>
    </row>
    <row r="230" spans="1:14" x14ac:dyDescent="0.2">
      <c r="A230" s="76"/>
      <c r="B230" s="76"/>
      <c r="C230" s="73"/>
      <c r="D230" s="73"/>
      <c r="E230" s="73"/>
      <c r="F230" s="73"/>
      <c r="G230" s="73"/>
      <c r="H230" s="73"/>
      <c r="I230" s="73"/>
      <c r="J230" s="73"/>
      <c r="K230" s="73"/>
      <c r="L230" s="73"/>
      <c r="M230" s="73"/>
      <c r="N230" s="73"/>
    </row>
    <row r="231" spans="1:14" ht="12.75" customHeight="1" x14ac:dyDescent="0.2">
      <c r="A231" s="16"/>
      <c r="B231" s="17" t="s">
        <v>42</v>
      </c>
      <c r="C231" s="16">
        <v>55</v>
      </c>
      <c r="D231" s="16">
        <v>4.55</v>
      </c>
      <c r="E231" s="16">
        <v>1.6</v>
      </c>
      <c r="F231" s="16">
        <v>24.6</v>
      </c>
      <c r="G231" s="16">
        <v>132</v>
      </c>
      <c r="H231" s="16">
        <v>0.11</v>
      </c>
      <c r="I231" s="16">
        <v>0</v>
      </c>
      <c r="J231" s="16">
        <v>0</v>
      </c>
      <c r="K231" s="16">
        <v>20</v>
      </c>
      <c r="L231" s="16">
        <v>14</v>
      </c>
      <c r="M231" s="16">
        <v>65</v>
      </c>
      <c r="N231" s="16">
        <v>1.1000000000000001</v>
      </c>
    </row>
    <row r="232" spans="1:14" x14ac:dyDescent="0.2">
      <c r="A232" s="16"/>
      <c r="B232" s="17" t="s">
        <v>76</v>
      </c>
      <c r="C232" s="16">
        <v>55</v>
      </c>
      <c r="D232" s="16">
        <v>3.71</v>
      </c>
      <c r="E232" s="16">
        <v>0.7</v>
      </c>
      <c r="F232" s="16">
        <v>21.87</v>
      </c>
      <c r="G232" s="16">
        <v>110.5</v>
      </c>
      <c r="H232" s="16">
        <v>0</v>
      </c>
      <c r="I232" s="16">
        <v>0</v>
      </c>
      <c r="J232" s="16">
        <v>0</v>
      </c>
      <c r="K232" s="16">
        <v>5.8</v>
      </c>
      <c r="L232" s="16">
        <v>4</v>
      </c>
      <c r="M232" s="16">
        <v>18</v>
      </c>
      <c r="N232" s="16">
        <v>0.4</v>
      </c>
    </row>
    <row r="233" spans="1:14" ht="14.25" x14ac:dyDescent="0.2">
      <c r="A233" s="36"/>
      <c r="B233" s="27" t="s">
        <v>16</v>
      </c>
      <c r="C233" s="28"/>
      <c r="D233" s="35">
        <f>D223+D225+D226+D227+D229+D231+D232</f>
        <v>66.449999999999989</v>
      </c>
      <c r="E233" s="35">
        <f t="shared" ref="E233:N233" si="17">E223+E225+E226+E227+E229+E231+E232</f>
        <v>66.027000000000001</v>
      </c>
      <c r="F233" s="35">
        <f t="shared" si="17"/>
        <v>309.15000000000003</v>
      </c>
      <c r="G233" s="35">
        <f t="shared" si="17"/>
        <v>2086.59</v>
      </c>
      <c r="H233" s="35">
        <f t="shared" si="17"/>
        <v>0.57000000000000006</v>
      </c>
      <c r="I233" s="35">
        <f t="shared" si="17"/>
        <v>37.5</v>
      </c>
      <c r="J233" s="35">
        <f t="shared" si="17"/>
        <v>66.05</v>
      </c>
      <c r="K233" s="35">
        <f t="shared" si="17"/>
        <v>366.79</v>
      </c>
      <c r="L233" s="35">
        <f t="shared" si="17"/>
        <v>104.85000000000001</v>
      </c>
      <c r="M233" s="35">
        <f t="shared" si="17"/>
        <v>648.99</v>
      </c>
      <c r="N233" s="35">
        <f t="shared" si="17"/>
        <v>59.19</v>
      </c>
    </row>
    <row r="236" spans="1:14" x14ac:dyDescent="0.2">
      <c r="B236" s="60" t="s">
        <v>37</v>
      </c>
    </row>
    <row r="237" spans="1:14" ht="12.75" customHeight="1" x14ac:dyDescent="0.2">
      <c r="B237" s="101" t="s">
        <v>101</v>
      </c>
      <c r="C237" s="101"/>
    </row>
    <row r="238" spans="1:14" x14ac:dyDescent="0.2">
      <c r="A238" s="79" t="s">
        <v>0</v>
      </c>
      <c r="B238" s="80" t="s">
        <v>1</v>
      </c>
      <c r="C238" s="81" t="s">
        <v>21</v>
      </c>
      <c r="D238" s="81" t="s">
        <v>6</v>
      </c>
      <c r="E238" s="81"/>
      <c r="F238" s="81"/>
      <c r="G238" s="81" t="s">
        <v>2</v>
      </c>
      <c r="H238" s="77" t="s">
        <v>3</v>
      </c>
      <c r="I238" s="77"/>
      <c r="J238" s="77"/>
      <c r="K238" s="78" t="s">
        <v>4</v>
      </c>
      <c r="L238" s="78"/>
      <c r="M238" s="78"/>
      <c r="N238" s="78"/>
    </row>
    <row r="239" spans="1:14" ht="25.5" x14ac:dyDescent="0.2">
      <c r="A239" s="79"/>
      <c r="B239" s="80"/>
      <c r="C239" s="81"/>
      <c r="D239" s="62" t="s">
        <v>7</v>
      </c>
      <c r="E239" s="62" t="s">
        <v>5</v>
      </c>
      <c r="F239" s="62" t="s">
        <v>8</v>
      </c>
      <c r="G239" s="81"/>
      <c r="H239" s="63" t="s">
        <v>9</v>
      </c>
      <c r="I239" s="63" t="s">
        <v>22</v>
      </c>
      <c r="J239" s="63" t="s">
        <v>23</v>
      </c>
      <c r="K239" s="63" t="s">
        <v>10</v>
      </c>
      <c r="L239" s="63" t="s">
        <v>25</v>
      </c>
      <c r="M239" s="63" t="s">
        <v>24</v>
      </c>
      <c r="N239" s="63" t="s">
        <v>11</v>
      </c>
    </row>
    <row r="240" spans="1:14" x14ac:dyDescent="0.2">
      <c r="A240" s="23"/>
      <c r="B240" s="24" t="s">
        <v>13</v>
      </c>
      <c r="C240" s="25"/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</row>
    <row r="241" spans="1:14" ht="12.75" customHeight="1" x14ac:dyDescent="0.2">
      <c r="A241" s="75">
        <v>182</v>
      </c>
      <c r="B241" s="75" t="s">
        <v>51</v>
      </c>
      <c r="C241" s="72" t="s">
        <v>99</v>
      </c>
      <c r="D241" s="72">
        <v>7.98</v>
      </c>
      <c r="E241" s="72">
        <v>13.71</v>
      </c>
      <c r="F241" s="72">
        <v>58.1</v>
      </c>
      <c r="G241" s="72">
        <v>390.13</v>
      </c>
      <c r="H241" s="72">
        <v>0.3</v>
      </c>
      <c r="I241" s="72">
        <v>1.25</v>
      </c>
      <c r="J241" s="72">
        <v>31.2</v>
      </c>
      <c r="K241" s="72">
        <v>146.80000000000001</v>
      </c>
      <c r="L241" s="72">
        <v>58.2</v>
      </c>
      <c r="M241" s="72">
        <v>218.9</v>
      </c>
      <c r="N241" s="72">
        <v>2.38</v>
      </c>
    </row>
    <row r="242" spans="1:14" x14ac:dyDescent="0.2">
      <c r="A242" s="76"/>
      <c r="B242" s="76"/>
      <c r="C242" s="73"/>
      <c r="D242" s="73"/>
      <c r="E242" s="73"/>
      <c r="F242" s="73"/>
      <c r="G242" s="73"/>
      <c r="H242" s="73"/>
      <c r="I242" s="73"/>
      <c r="J242" s="73"/>
      <c r="K242" s="73"/>
      <c r="L242" s="73"/>
      <c r="M242" s="73"/>
      <c r="N242" s="73"/>
    </row>
    <row r="243" spans="1:14" x14ac:dyDescent="0.2">
      <c r="A243" s="75">
        <v>376</v>
      </c>
      <c r="B243" s="75" t="s">
        <v>14</v>
      </c>
      <c r="C243" s="72">
        <v>200</v>
      </c>
      <c r="D243" s="72">
        <v>0.2</v>
      </c>
      <c r="E243" s="72">
        <v>5.7000000000000002E-2</v>
      </c>
      <c r="F243" s="72">
        <v>15.1</v>
      </c>
      <c r="G243" s="72">
        <v>61.3</v>
      </c>
      <c r="H243" s="72">
        <v>0</v>
      </c>
      <c r="I243" s="72">
        <v>0</v>
      </c>
      <c r="J243" s="72">
        <v>0</v>
      </c>
      <c r="K243" s="72">
        <v>6</v>
      </c>
      <c r="L243" s="72">
        <v>0</v>
      </c>
      <c r="M243" s="72">
        <v>0</v>
      </c>
      <c r="N243" s="72">
        <v>0.4</v>
      </c>
    </row>
    <row r="244" spans="1:14" x14ac:dyDescent="0.2">
      <c r="A244" s="76"/>
      <c r="B244" s="76"/>
      <c r="C244" s="73"/>
      <c r="D244" s="73"/>
      <c r="E244" s="73"/>
      <c r="F244" s="73"/>
      <c r="G244" s="73"/>
      <c r="H244" s="73"/>
      <c r="I244" s="73"/>
      <c r="J244" s="73"/>
      <c r="K244" s="73"/>
      <c r="L244" s="73"/>
      <c r="M244" s="73"/>
      <c r="N244" s="73"/>
    </row>
    <row r="245" spans="1:14" x14ac:dyDescent="0.2">
      <c r="A245" s="75"/>
      <c r="B245" s="75" t="s">
        <v>42</v>
      </c>
      <c r="C245" s="67">
        <v>55</v>
      </c>
      <c r="D245" s="67">
        <v>4.55</v>
      </c>
      <c r="E245" s="67">
        <v>1.6</v>
      </c>
      <c r="F245" s="67">
        <v>24.6</v>
      </c>
      <c r="G245" s="67">
        <v>132</v>
      </c>
      <c r="H245" s="67">
        <v>0.11</v>
      </c>
      <c r="I245" s="67">
        <v>0</v>
      </c>
      <c r="J245" s="67">
        <v>0</v>
      </c>
      <c r="K245" s="72">
        <v>20</v>
      </c>
      <c r="L245" s="72">
        <v>14</v>
      </c>
      <c r="M245" s="72">
        <v>65</v>
      </c>
      <c r="N245" s="72">
        <v>1.1000000000000001</v>
      </c>
    </row>
    <row r="246" spans="1:14" x14ac:dyDescent="0.2">
      <c r="A246" s="76"/>
      <c r="B246" s="76"/>
      <c r="C246" s="68"/>
      <c r="D246" s="68"/>
      <c r="E246" s="68"/>
      <c r="F246" s="68"/>
      <c r="G246" s="68"/>
      <c r="H246" s="68"/>
      <c r="I246" s="68"/>
      <c r="J246" s="68"/>
      <c r="K246" s="73"/>
      <c r="L246" s="73"/>
      <c r="M246" s="73"/>
      <c r="N246" s="73"/>
    </row>
    <row r="247" spans="1:14" ht="15.75" x14ac:dyDescent="0.25">
      <c r="A247" s="26"/>
      <c r="B247" s="34" t="s">
        <v>65</v>
      </c>
      <c r="C247" s="35"/>
      <c r="D247" s="35">
        <f>SUM(D240:D246)</f>
        <v>12.73</v>
      </c>
      <c r="E247" s="35">
        <f t="shared" ref="E247:N247" si="18">SUM(E241:E246)</f>
        <v>15.367000000000001</v>
      </c>
      <c r="F247" s="35">
        <f t="shared" si="18"/>
        <v>97.800000000000011</v>
      </c>
      <c r="G247" s="35">
        <f t="shared" si="18"/>
        <v>583.43000000000006</v>
      </c>
      <c r="H247" s="35">
        <f t="shared" si="18"/>
        <v>0.41</v>
      </c>
      <c r="I247" s="35">
        <f t="shared" si="18"/>
        <v>1.25</v>
      </c>
      <c r="J247" s="35">
        <f t="shared" si="18"/>
        <v>31.2</v>
      </c>
      <c r="K247" s="35">
        <f t="shared" si="18"/>
        <v>172.8</v>
      </c>
      <c r="L247" s="35">
        <f t="shared" si="18"/>
        <v>72.2</v>
      </c>
      <c r="M247" s="35">
        <f t="shared" si="18"/>
        <v>283.89999999999998</v>
      </c>
      <c r="N247" s="35">
        <f t="shared" si="18"/>
        <v>3.88</v>
      </c>
    </row>
    <row r="248" spans="1:14" x14ac:dyDescent="0.2">
      <c r="A248" s="29"/>
      <c r="B248" s="30" t="s">
        <v>15</v>
      </c>
      <c r="C248" s="31"/>
      <c r="D248" s="25"/>
      <c r="E248" s="25"/>
      <c r="F248" s="25"/>
      <c r="G248" s="25"/>
      <c r="H248" s="25"/>
      <c r="I248" s="25"/>
      <c r="J248" s="25"/>
      <c r="K248" s="25"/>
      <c r="L248" s="32"/>
      <c r="M248" s="33"/>
      <c r="N248" s="33"/>
    </row>
    <row r="249" spans="1:14" x14ac:dyDescent="0.2">
      <c r="A249" s="17">
        <v>88</v>
      </c>
      <c r="B249" s="17" t="s">
        <v>64</v>
      </c>
      <c r="C249" s="16" t="s">
        <v>98</v>
      </c>
      <c r="D249" s="16">
        <v>6.65</v>
      </c>
      <c r="E249" s="16">
        <v>7.05</v>
      </c>
      <c r="F249" s="16">
        <v>6.98</v>
      </c>
      <c r="G249" s="16">
        <v>161.80000000000001</v>
      </c>
      <c r="H249" s="16">
        <v>0.06</v>
      </c>
      <c r="I249" s="16">
        <v>18.46</v>
      </c>
      <c r="J249" s="16">
        <v>0</v>
      </c>
      <c r="K249" s="16">
        <v>0.1</v>
      </c>
      <c r="L249" s="16">
        <v>43.33</v>
      </c>
      <c r="M249" s="16">
        <v>47.63</v>
      </c>
      <c r="N249" s="16">
        <v>22.25</v>
      </c>
    </row>
    <row r="250" spans="1:14" x14ac:dyDescent="0.2">
      <c r="A250" s="70">
        <v>290</v>
      </c>
      <c r="B250" s="70" t="s">
        <v>17</v>
      </c>
      <c r="C250" s="67" t="s">
        <v>43</v>
      </c>
      <c r="D250" s="67">
        <v>22.06</v>
      </c>
      <c r="E250" s="67">
        <v>18.23</v>
      </c>
      <c r="F250" s="67">
        <v>5.88</v>
      </c>
      <c r="G250" s="67">
        <v>276.25</v>
      </c>
      <c r="H250" s="67">
        <v>0.05</v>
      </c>
      <c r="I250" s="67">
        <v>0.02</v>
      </c>
      <c r="J250" s="67">
        <v>43</v>
      </c>
      <c r="K250" s="67">
        <v>54.5</v>
      </c>
      <c r="L250" s="67">
        <v>20.3</v>
      </c>
      <c r="M250" s="67">
        <v>132.9</v>
      </c>
      <c r="N250" s="67">
        <v>1.62</v>
      </c>
    </row>
    <row r="251" spans="1:14" x14ac:dyDescent="0.2">
      <c r="A251" s="76"/>
      <c r="B251" s="76"/>
      <c r="C251" s="73"/>
      <c r="D251" s="73"/>
      <c r="E251" s="73"/>
      <c r="F251" s="73"/>
      <c r="G251" s="73"/>
      <c r="H251" s="73"/>
      <c r="I251" s="73"/>
      <c r="J251" s="73"/>
      <c r="K251" s="73"/>
      <c r="L251" s="73"/>
      <c r="M251" s="73"/>
      <c r="N251" s="73"/>
    </row>
    <row r="252" spans="1:14" x14ac:dyDescent="0.2">
      <c r="A252" s="75">
        <v>689</v>
      </c>
      <c r="B252" s="75" t="s">
        <v>44</v>
      </c>
      <c r="C252" s="72">
        <v>180</v>
      </c>
      <c r="D252" s="72">
        <v>10.48</v>
      </c>
      <c r="E252" s="72">
        <v>6.52</v>
      </c>
      <c r="F252" s="72">
        <v>54</v>
      </c>
      <c r="G252" s="72">
        <v>316.57</v>
      </c>
      <c r="H252" s="72">
        <v>0.01</v>
      </c>
      <c r="I252" s="72">
        <v>0</v>
      </c>
      <c r="J252" s="72">
        <v>0.09</v>
      </c>
      <c r="K252" s="72">
        <v>27.22</v>
      </c>
      <c r="L252" s="72">
        <v>245.12</v>
      </c>
      <c r="M252" s="72">
        <v>16.260000000000002</v>
      </c>
      <c r="N252" s="72">
        <v>5.53</v>
      </c>
    </row>
    <row r="253" spans="1:14" x14ac:dyDescent="0.2">
      <c r="A253" s="76"/>
      <c r="B253" s="76"/>
      <c r="C253" s="73"/>
      <c r="D253" s="73"/>
      <c r="E253" s="73"/>
      <c r="F253" s="73"/>
      <c r="G253" s="73"/>
      <c r="H253" s="73"/>
      <c r="I253" s="73"/>
      <c r="J253" s="73"/>
      <c r="K253" s="73"/>
      <c r="L253" s="73"/>
      <c r="M253" s="73"/>
      <c r="N253" s="73"/>
    </row>
    <row r="254" spans="1:14" x14ac:dyDescent="0.2">
      <c r="A254" s="55">
        <v>859</v>
      </c>
      <c r="B254" s="49" t="s">
        <v>75</v>
      </c>
      <c r="C254" s="18">
        <v>200</v>
      </c>
      <c r="D254" s="50">
        <v>0.2</v>
      </c>
      <c r="E254" s="50">
        <v>0.06</v>
      </c>
      <c r="F254" s="50">
        <v>15.02</v>
      </c>
      <c r="G254" s="50">
        <v>61.8</v>
      </c>
      <c r="H254" s="50">
        <v>0.02</v>
      </c>
      <c r="I254" s="50">
        <v>0</v>
      </c>
      <c r="J254" s="50">
        <v>0</v>
      </c>
      <c r="K254" s="50">
        <v>12</v>
      </c>
      <c r="L254" s="53">
        <v>0</v>
      </c>
      <c r="M254" s="54">
        <v>2.4</v>
      </c>
      <c r="N254" s="54">
        <v>0.8</v>
      </c>
    </row>
    <row r="255" spans="1:14" x14ac:dyDescent="0.2">
      <c r="A255" s="16"/>
      <c r="B255" s="17" t="s">
        <v>42</v>
      </c>
      <c r="C255" s="16">
        <v>55</v>
      </c>
      <c r="D255" s="16">
        <v>4.55</v>
      </c>
      <c r="E255" s="16">
        <v>1.6</v>
      </c>
      <c r="F255" s="16">
        <v>24.6</v>
      </c>
      <c r="G255" s="16">
        <v>132</v>
      </c>
      <c r="H255" s="16">
        <v>0.11</v>
      </c>
      <c r="I255" s="16">
        <v>0</v>
      </c>
      <c r="J255" s="16">
        <v>0</v>
      </c>
      <c r="K255" s="16">
        <v>20</v>
      </c>
      <c r="L255" s="16">
        <v>14</v>
      </c>
      <c r="M255" s="16">
        <v>65</v>
      </c>
      <c r="N255" s="16">
        <v>1.1000000000000001</v>
      </c>
    </row>
    <row r="256" spans="1:14" x14ac:dyDescent="0.2">
      <c r="A256" s="16"/>
      <c r="B256" s="17" t="s">
        <v>76</v>
      </c>
      <c r="C256" s="16">
        <v>55</v>
      </c>
      <c r="D256" s="16">
        <v>3.71</v>
      </c>
      <c r="E256" s="16">
        <v>0.7</v>
      </c>
      <c r="F256" s="16">
        <v>21.87</v>
      </c>
      <c r="G256" s="16">
        <v>110.5</v>
      </c>
      <c r="H256" s="16">
        <v>0</v>
      </c>
      <c r="I256" s="16">
        <v>0</v>
      </c>
      <c r="J256" s="16">
        <v>0</v>
      </c>
      <c r="K256" s="16">
        <v>5.8</v>
      </c>
      <c r="L256" s="16">
        <v>4</v>
      </c>
      <c r="M256" s="16">
        <v>18</v>
      </c>
      <c r="N256" s="16">
        <v>0.4</v>
      </c>
    </row>
    <row r="257" spans="1:14" ht="14.25" x14ac:dyDescent="0.2">
      <c r="A257" s="36"/>
      <c r="B257" s="27" t="s">
        <v>16</v>
      </c>
      <c r="C257" s="28"/>
      <c r="D257" s="35">
        <f>D247+D249+D250+D252+D254+D255+D256</f>
        <v>60.38</v>
      </c>
      <c r="E257" s="35">
        <f t="shared" ref="E257:N257" si="19">E247+E249+E250+E252+E254+E255+E256</f>
        <v>49.527000000000008</v>
      </c>
      <c r="F257" s="35">
        <f t="shared" si="19"/>
        <v>226.15000000000003</v>
      </c>
      <c r="G257" s="35">
        <f t="shared" si="19"/>
        <v>1642.35</v>
      </c>
      <c r="H257" s="35">
        <f t="shared" si="19"/>
        <v>0.66</v>
      </c>
      <c r="I257" s="35">
        <f t="shared" si="19"/>
        <v>19.73</v>
      </c>
      <c r="J257" s="35">
        <f t="shared" si="19"/>
        <v>74.290000000000006</v>
      </c>
      <c r="K257" s="35">
        <f t="shared" si="19"/>
        <v>292.42</v>
      </c>
      <c r="L257" s="35">
        <f t="shared" si="19"/>
        <v>398.95000000000005</v>
      </c>
      <c r="M257" s="35">
        <f t="shared" si="19"/>
        <v>566.08999999999992</v>
      </c>
      <c r="N257" s="35">
        <f t="shared" si="19"/>
        <v>35.58</v>
      </c>
    </row>
    <row r="259" spans="1:14" x14ac:dyDescent="0.2">
      <c r="B259" s="60" t="s">
        <v>71</v>
      </c>
      <c r="D259" s="41">
        <f t="shared" ref="D259:N259" si="20">D28+D54+D79+D106+D127+D155+D181+D208+D233+D257</f>
        <v>635.49</v>
      </c>
      <c r="E259" s="41">
        <f t="shared" si="20"/>
        <v>554.48</v>
      </c>
      <c r="F259" s="41">
        <f t="shared" si="20"/>
        <v>2545.8200000000002</v>
      </c>
      <c r="G259" s="41">
        <f t="shared" si="20"/>
        <v>17580.62</v>
      </c>
      <c r="H259" s="41">
        <f t="shared" si="20"/>
        <v>10.690000000000001</v>
      </c>
      <c r="I259" s="41">
        <f t="shared" si="20"/>
        <v>263.62</v>
      </c>
      <c r="J259" s="41">
        <f t="shared" si="20"/>
        <v>567.72</v>
      </c>
      <c r="K259" s="41">
        <f t="shared" si="20"/>
        <v>3884.79</v>
      </c>
      <c r="L259" s="41">
        <f t="shared" si="20"/>
        <v>2450.6999999999998</v>
      </c>
      <c r="M259" s="41">
        <f t="shared" si="20"/>
        <v>6983.8300000000008</v>
      </c>
      <c r="N259" s="41">
        <f t="shared" si="20"/>
        <v>369.42999999999995</v>
      </c>
    </row>
    <row r="260" spans="1:14" x14ac:dyDescent="0.2">
      <c r="B260" s="5" t="s">
        <v>74</v>
      </c>
      <c r="D260" s="66">
        <v>63.5</v>
      </c>
      <c r="E260" s="66">
        <v>55.4</v>
      </c>
      <c r="F260" s="66">
        <v>254.9</v>
      </c>
      <c r="G260" s="66">
        <v>1758.1</v>
      </c>
    </row>
    <row r="262" spans="1:14" x14ac:dyDescent="0.2">
      <c r="B262" s="5" t="s">
        <v>72</v>
      </c>
      <c r="C262" s="69" t="s">
        <v>73</v>
      </c>
      <c r="D262" s="69"/>
      <c r="E262" s="69"/>
    </row>
  </sheetData>
  <mergeCells count="877">
    <mergeCell ref="F138:F139"/>
    <mergeCell ref="G138:G139"/>
    <mergeCell ref="H138:H139"/>
    <mergeCell ref="I138:I139"/>
    <mergeCell ref="J138:J139"/>
    <mergeCell ref="K138:K139"/>
    <mergeCell ref="L138:L139"/>
    <mergeCell ref="M138:M139"/>
    <mergeCell ref="N138:N139"/>
    <mergeCell ref="I149:I150"/>
    <mergeCell ref="L163:L164"/>
    <mergeCell ref="M163:M164"/>
    <mergeCell ref="N163:N164"/>
    <mergeCell ref="H163:H164"/>
    <mergeCell ref="I163:I164"/>
    <mergeCell ref="J163:J164"/>
    <mergeCell ref="K163:K164"/>
    <mergeCell ref="M151:M152"/>
    <mergeCell ref="N151:N152"/>
    <mergeCell ref="H160:J160"/>
    <mergeCell ref="K160:N160"/>
    <mergeCell ref="H151:H152"/>
    <mergeCell ref="I151:I152"/>
    <mergeCell ref="J151:J152"/>
    <mergeCell ref="K151:K152"/>
    <mergeCell ref="L151:L152"/>
    <mergeCell ref="J149:J150"/>
    <mergeCell ref="K149:K150"/>
    <mergeCell ref="L149:L150"/>
    <mergeCell ref="M149:M150"/>
    <mergeCell ref="N149:N150"/>
    <mergeCell ref="L8:L9"/>
    <mergeCell ref="M8:M9"/>
    <mergeCell ref="M146:M148"/>
    <mergeCell ref="N146:N148"/>
    <mergeCell ref="I146:I148"/>
    <mergeCell ref="J146:J148"/>
    <mergeCell ref="K146:K148"/>
    <mergeCell ref="L146:L148"/>
    <mergeCell ref="I140:I141"/>
    <mergeCell ref="J140:J141"/>
    <mergeCell ref="K140:K141"/>
    <mergeCell ref="L140:L141"/>
    <mergeCell ref="M140:M141"/>
    <mergeCell ref="N140:N141"/>
    <mergeCell ref="M136:M137"/>
    <mergeCell ref="N136:N137"/>
    <mergeCell ref="I136:I137"/>
    <mergeCell ref="F163:F164"/>
    <mergeCell ref="G163:G164"/>
    <mergeCell ref="B159:C159"/>
    <mergeCell ref="A160:A161"/>
    <mergeCell ref="B160:B161"/>
    <mergeCell ref="C160:C161"/>
    <mergeCell ref="D160:F160"/>
    <mergeCell ref="G160:G161"/>
    <mergeCell ref="G151:G152"/>
    <mergeCell ref="A151:A152"/>
    <mergeCell ref="B151:B152"/>
    <mergeCell ref="C151:C152"/>
    <mergeCell ref="D151:D152"/>
    <mergeCell ref="E151:E152"/>
    <mergeCell ref="F151:F152"/>
    <mergeCell ref="C262:E262"/>
    <mergeCell ref="A163:A164"/>
    <mergeCell ref="B163:B164"/>
    <mergeCell ref="C163:C164"/>
    <mergeCell ref="D163:D164"/>
    <mergeCell ref="E163:E164"/>
    <mergeCell ref="I252:I253"/>
    <mergeCell ref="J252:J253"/>
    <mergeCell ref="K252:K253"/>
    <mergeCell ref="F250:F251"/>
    <mergeCell ref="I245:I246"/>
    <mergeCell ref="J245:J246"/>
    <mergeCell ref="K245:K246"/>
    <mergeCell ref="F243:F244"/>
    <mergeCell ref="I241:I242"/>
    <mergeCell ref="J241:J242"/>
    <mergeCell ref="K241:K242"/>
    <mergeCell ref="B237:C237"/>
    <mergeCell ref="I229:I230"/>
    <mergeCell ref="J229:J230"/>
    <mergeCell ref="K229:K230"/>
    <mergeCell ref="F227:F228"/>
    <mergeCell ref="I221:I222"/>
    <mergeCell ref="J221:J222"/>
    <mergeCell ref="L252:L253"/>
    <mergeCell ref="M252:M253"/>
    <mergeCell ref="N252:N253"/>
    <mergeCell ref="M250:M251"/>
    <mergeCell ref="N250:N251"/>
    <mergeCell ref="A252:A253"/>
    <mergeCell ref="B252:B253"/>
    <mergeCell ref="C252:C253"/>
    <mergeCell ref="D252:D253"/>
    <mergeCell ref="E252:E253"/>
    <mergeCell ref="F252:F253"/>
    <mergeCell ref="G252:G253"/>
    <mergeCell ref="H252:H253"/>
    <mergeCell ref="G250:G251"/>
    <mergeCell ref="H250:H251"/>
    <mergeCell ref="I250:I251"/>
    <mergeCell ref="J250:J251"/>
    <mergeCell ref="K250:K251"/>
    <mergeCell ref="L250:L251"/>
    <mergeCell ref="A250:A251"/>
    <mergeCell ref="B250:B251"/>
    <mergeCell ref="C250:C251"/>
    <mergeCell ref="D250:D251"/>
    <mergeCell ref="E250:E251"/>
    <mergeCell ref="L245:L246"/>
    <mergeCell ref="M245:M246"/>
    <mergeCell ref="N245:N246"/>
    <mergeCell ref="M243:M244"/>
    <mergeCell ref="N243:N244"/>
    <mergeCell ref="A245:A246"/>
    <mergeCell ref="B245:B246"/>
    <mergeCell ref="C245:C246"/>
    <mergeCell ref="D245:D246"/>
    <mergeCell ref="E245:E246"/>
    <mergeCell ref="F245:F246"/>
    <mergeCell ref="G245:G246"/>
    <mergeCell ref="H245:H246"/>
    <mergeCell ref="G243:G244"/>
    <mergeCell ref="H243:H244"/>
    <mergeCell ref="I243:I244"/>
    <mergeCell ref="J243:J244"/>
    <mergeCell ref="K243:K244"/>
    <mergeCell ref="L243:L244"/>
    <mergeCell ref="A243:A244"/>
    <mergeCell ref="B243:B244"/>
    <mergeCell ref="C243:C244"/>
    <mergeCell ref="D243:D244"/>
    <mergeCell ref="E243:E244"/>
    <mergeCell ref="L241:L242"/>
    <mergeCell ref="M241:M242"/>
    <mergeCell ref="N241:N242"/>
    <mergeCell ref="H238:J238"/>
    <mergeCell ref="K238:N238"/>
    <mergeCell ref="A241:A242"/>
    <mergeCell ref="B241:B242"/>
    <mergeCell ref="C241:C242"/>
    <mergeCell ref="D241:D242"/>
    <mergeCell ref="E241:E242"/>
    <mergeCell ref="F241:F242"/>
    <mergeCell ref="G241:G242"/>
    <mergeCell ref="H241:H242"/>
    <mergeCell ref="A238:A239"/>
    <mergeCell ref="B238:B239"/>
    <mergeCell ref="C238:C239"/>
    <mergeCell ref="D238:F238"/>
    <mergeCell ref="G238:G239"/>
    <mergeCell ref="L229:L230"/>
    <mergeCell ref="M229:M230"/>
    <mergeCell ref="N229:N230"/>
    <mergeCell ref="M227:M228"/>
    <mergeCell ref="N227:N228"/>
    <mergeCell ref="A229:A230"/>
    <mergeCell ref="B229:B230"/>
    <mergeCell ref="C229:C230"/>
    <mergeCell ref="D229:D230"/>
    <mergeCell ref="E229:E230"/>
    <mergeCell ref="F229:F230"/>
    <mergeCell ref="G229:G230"/>
    <mergeCell ref="H229:H230"/>
    <mergeCell ref="G227:G228"/>
    <mergeCell ref="H227:H228"/>
    <mergeCell ref="I227:I228"/>
    <mergeCell ref="J227:J228"/>
    <mergeCell ref="K227:K228"/>
    <mergeCell ref="L227:L228"/>
    <mergeCell ref="A227:A228"/>
    <mergeCell ref="B227:B228"/>
    <mergeCell ref="C227:C228"/>
    <mergeCell ref="D227:D228"/>
    <mergeCell ref="E227:E228"/>
    <mergeCell ref="K221:K222"/>
    <mergeCell ref="L221:L222"/>
    <mergeCell ref="M221:M222"/>
    <mergeCell ref="N221:N222"/>
    <mergeCell ref="M219:M220"/>
    <mergeCell ref="N219:N220"/>
    <mergeCell ref="A221:A222"/>
    <mergeCell ref="B221:B222"/>
    <mergeCell ref="C221:C222"/>
    <mergeCell ref="D221:D222"/>
    <mergeCell ref="E221:E222"/>
    <mergeCell ref="F221:F222"/>
    <mergeCell ref="G221:G222"/>
    <mergeCell ref="H221:H222"/>
    <mergeCell ref="G219:G220"/>
    <mergeCell ref="H219:H220"/>
    <mergeCell ref="I219:I220"/>
    <mergeCell ref="J219:J220"/>
    <mergeCell ref="K219:K220"/>
    <mergeCell ref="L219:L220"/>
    <mergeCell ref="A219:A220"/>
    <mergeCell ref="B219:B220"/>
    <mergeCell ref="C219:C220"/>
    <mergeCell ref="D219:D220"/>
    <mergeCell ref="E219:E220"/>
    <mergeCell ref="F219:F220"/>
    <mergeCell ref="I217:I218"/>
    <mergeCell ref="J217:J218"/>
    <mergeCell ref="K217:K218"/>
    <mergeCell ref="L217:L218"/>
    <mergeCell ref="M217:M218"/>
    <mergeCell ref="N217:N218"/>
    <mergeCell ref="M215:M216"/>
    <mergeCell ref="N215:N216"/>
    <mergeCell ref="I215:I216"/>
    <mergeCell ref="J215:J216"/>
    <mergeCell ref="K215:K216"/>
    <mergeCell ref="L215:L216"/>
    <mergeCell ref="A217:A218"/>
    <mergeCell ref="B217:B218"/>
    <mergeCell ref="C217:C218"/>
    <mergeCell ref="D217:D218"/>
    <mergeCell ref="E217:E218"/>
    <mergeCell ref="F217:F218"/>
    <mergeCell ref="G217:G218"/>
    <mergeCell ref="H217:H218"/>
    <mergeCell ref="G215:G216"/>
    <mergeCell ref="H215:H216"/>
    <mergeCell ref="A215:A216"/>
    <mergeCell ref="B215:B216"/>
    <mergeCell ref="C215:C216"/>
    <mergeCell ref="D215:D216"/>
    <mergeCell ref="E215:E216"/>
    <mergeCell ref="F215:F216"/>
    <mergeCell ref="M203:M204"/>
    <mergeCell ref="N203:N204"/>
    <mergeCell ref="B211:C211"/>
    <mergeCell ref="A212:A213"/>
    <mergeCell ref="B212:B213"/>
    <mergeCell ref="C212:C213"/>
    <mergeCell ref="D212:F212"/>
    <mergeCell ref="G212:G213"/>
    <mergeCell ref="H212:J212"/>
    <mergeCell ref="K212:N212"/>
    <mergeCell ref="G203:G204"/>
    <mergeCell ref="H203:H204"/>
    <mergeCell ref="I203:I204"/>
    <mergeCell ref="J203:J204"/>
    <mergeCell ref="K203:K204"/>
    <mergeCell ref="L203:L204"/>
    <mergeCell ref="A203:A204"/>
    <mergeCell ref="B203:B204"/>
    <mergeCell ref="C203:C204"/>
    <mergeCell ref="D203:D204"/>
    <mergeCell ref="E203:E204"/>
    <mergeCell ref="F203:F204"/>
    <mergeCell ref="I201:I202"/>
    <mergeCell ref="J201:J202"/>
    <mergeCell ref="K201:K202"/>
    <mergeCell ref="L201:L202"/>
    <mergeCell ref="M201:M202"/>
    <mergeCell ref="N201:N202"/>
    <mergeCell ref="M197:M198"/>
    <mergeCell ref="N197:N198"/>
    <mergeCell ref="A201:A202"/>
    <mergeCell ref="B201:B202"/>
    <mergeCell ref="C201:C202"/>
    <mergeCell ref="D201:D202"/>
    <mergeCell ref="E201:E202"/>
    <mergeCell ref="F201:F202"/>
    <mergeCell ref="G201:G202"/>
    <mergeCell ref="H201:H202"/>
    <mergeCell ref="G197:G198"/>
    <mergeCell ref="H197:H198"/>
    <mergeCell ref="I197:I198"/>
    <mergeCell ref="J197:J198"/>
    <mergeCell ref="K197:K198"/>
    <mergeCell ref="L197:L198"/>
    <mergeCell ref="A197:A198"/>
    <mergeCell ref="B197:B198"/>
    <mergeCell ref="C197:C198"/>
    <mergeCell ref="D197:D198"/>
    <mergeCell ref="E197:E198"/>
    <mergeCell ref="F197:F198"/>
    <mergeCell ref="I190:I191"/>
    <mergeCell ref="J190:J191"/>
    <mergeCell ref="K190:K191"/>
    <mergeCell ref="L190:L191"/>
    <mergeCell ref="M190:M191"/>
    <mergeCell ref="N190:N191"/>
    <mergeCell ref="M188:M189"/>
    <mergeCell ref="N188:N189"/>
    <mergeCell ref="A190:A191"/>
    <mergeCell ref="B190:B191"/>
    <mergeCell ref="C190:C191"/>
    <mergeCell ref="D190:D191"/>
    <mergeCell ref="E190:E191"/>
    <mergeCell ref="F190:F191"/>
    <mergeCell ref="G190:G191"/>
    <mergeCell ref="H190:H191"/>
    <mergeCell ref="G188:G189"/>
    <mergeCell ref="H188:H189"/>
    <mergeCell ref="I188:I189"/>
    <mergeCell ref="J188:J189"/>
    <mergeCell ref="K188:K189"/>
    <mergeCell ref="L188:L189"/>
    <mergeCell ref="A188:A189"/>
    <mergeCell ref="B188:B189"/>
    <mergeCell ref="C188:C189"/>
    <mergeCell ref="D188:D189"/>
    <mergeCell ref="E188:E189"/>
    <mergeCell ref="F188:F189"/>
    <mergeCell ref="M176:M177"/>
    <mergeCell ref="N176:N177"/>
    <mergeCell ref="B184:C184"/>
    <mergeCell ref="A185:A186"/>
    <mergeCell ref="B185:B186"/>
    <mergeCell ref="C185:C186"/>
    <mergeCell ref="D185:F185"/>
    <mergeCell ref="G185:G186"/>
    <mergeCell ref="H185:J185"/>
    <mergeCell ref="K185:N185"/>
    <mergeCell ref="G176:G177"/>
    <mergeCell ref="H176:H177"/>
    <mergeCell ref="I176:I177"/>
    <mergeCell ref="J176:J177"/>
    <mergeCell ref="K176:K177"/>
    <mergeCell ref="L176:L177"/>
    <mergeCell ref="A176:A177"/>
    <mergeCell ref="B176:B177"/>
    <mergeCell ref="C176:C177"/>
    <mergeCell ref="D176:D177"/>
    <mergeCell ref="E176:E177"/>
    <mergeCell ref="F176:F177"/>
    <mergeCell ref="I174:I175"/>
    <mergeCell ref="J174:J175"/>
    <mergeCell ref="K174:K175"/>
    <mergeCell ref="L174:L175"/>
    <mergeCell ref="M174:M175"/>
    <mergeCell ref="N174:N175"/>
    <mergeCell ref="M169:M170"/>
    <mergeCell ref="N169:N170"/>
    <mergeCell ref="A174:A175"/>
    <mergeCell ref="B174:B175"/>
    <mergeCell ref="C174:C175"/>
    <mergeCell ref="D174:D175"/>
    <mergeCell ref="E174:E175"/>
    <mergeCell ref="F174:F175"/>
    <mergeCell ref="G174:G175"/>
    <mergeCell ref="H174:H175"/>
    <mergeCell ref="G169:G170"/>
    <mergeCell ref="H169:H170"/>
    <mergeCell ref="I169:I170"/>
    <mergeCell ref="J169:J170"/>
    <mergeCell ref="K169:K170"/>
    <mergeCell ref="L169:L170"/>
    <mergeCell ref="A169:A170"/>
    <mergeCell ref="B169:B170"/>
    <mergeCell ref="C169:C170"/>
    <mergeCell ref="D169:D170"/>
    <mergeCell ref="E169:E170"/>
    <mergeCell ref="F169:F170"/>
    <mergeCell ref="I167:I168"/>
    <mergeCell ref="J167:J168"/>
    <mergeCell ref="K167:K168"/>
    <mergeCell ref="L167:L168"/>
    <mergeCell ref="M167:M168"/>
    <mergeCell ref="N167:N168"/>
    <mergeCell ref="M165:M166"/>
    <mergeCell ref="N165:N166"/>
    <mergeCell ref="A167:A168"/>
    <mergeCell ref="B167:B168"/>
    <mergeCell ref="C167:C168"/>
    <mergeCell ref="D167:D168"/>
    <mergeCell ref="E167:E168"/>
    <mergeCell ref="F167:F168"/>
    <mergeCell ref="G167:G168"/>
    <mergeCell ref="H167:H168"/>
    <mergeCell ref="G165:G166"/>
    <mergeCell ref="H165:H166"/>
    <mergeCell ref="I165:I166"/>
    <mergeCell ref="J165:J166"/>
    <mergeCell ref="K165:K166"/>
    <mergeCell ref="L165:L166"/>
    <mergeCell ref="A165:A166"/>
    <mergeCell ref="B165:B166"/>
    <mergeCell ref="C165:C166"/>
    <mergeCell ref="D165:D166"/>
    <mergeCell ref="E165:E166"/>
    <mergeCell ref="F165:F166"/>
    <mergeCell ref="A149:A150"/>
    <mergeCell ref="B149:B150"/>
    <mergeCell ref="C149:C150"/>
    <mergeCell ref="D149:D150"/>
    <mergeCell ref="E149:E150"/>
    <mergeCell ref="F149:F150"/>
    <mergeCell ref="G149:G150"/>
    <mergeCell ref="H149:H150"/>
    <mergeCell ref="G146:G148"/>
    <mergeCell ref="H146:H148"/>
    <mergeCell ref="A146:A148"/>
    <mergeCell ref="B146:B148"/>
    <mergeCell ref="C146:C148"/>
    <mergeCell ref="F146:F148"/>
    <mergeCell ref="D146:D148"/>
    <mergeCell ref="E146:E148"/>
    <mergeCell ref="J136:J137"/>
    <mergeCell ref="K136:K137"/>
    <mergeCell ref="L136:L137"/>
    <mergeCell ref="A140:A141"/>
    <mergeCell ref="B140:B141"/>
    <mergeCell ref="C140:C141"/>
    <mergeCell ref="D140:D141"/>
    <mergeCell ref="E140:E141"/>
    <mergeCell ref="F140:F141"/>
    <mergeCell ref="G140:G141"/>
    <mergeCell ref="H140:H141"/>
    <mergeCell ref="G136:G137"/>
    <mergeCell ref="H136:H137"/>
    <mergeCell ref="A136:A137"/>
    <mergeCell ref="B136:B137"/>
    <mergeCell ref="C136:C137"/>
    <mergeCell ref="D136:D137"/>
    <mergeCell ref="E136:E137"/>
    <mergeCell ref="F136:F137"/>
    <mergeCell ref="A138:A139"/>
    <mergeCell ref="B138:B139"/>
    <mergeCell ref="C138:C139"/>
    <mergeCell ref="D138:D139"/>
    <mergeCell ref="E138:E139"/>
    <mergeCell ref="I134:I135"/>
    <mergeCell ref="J134:J135"/>
    <mergeCell ref="K134:K135"/>
    <mergeCell ref="L134:L135"/>
    <mergeCell ref="M134:M135"/>
    <mergeCell ref="N134:N135"/>
    <mergeCell ref="H131:J131"/>
    <mergeCell ref="K131:N131"/>
    <mergeCell ref="A134:A135"/>
    <mergeCell ref="B134:B135"/>
    <mergeCell ref="C134:C135"/>
    <mergeCell ref="D134:D135"/>
    <mergeCell ref="E134:E135"/>
    <mergeCell ref="F134:F135"/>
    <mergeCell ref="G134:G135"/>
    <mergeCell ref="H134:H135"/>
    <mergeCell ref="B130:C130"/>
    <mergeCell ref="A131:A132"/>
    <mergeCell ref="B131:B132"/>
    <mergeCell ref="C131:C132"/>
    <mergeCell ref="D131:F131"/>
    <mergeCell ref="G131:G132"/>
    <mergeCell ref="I122:I123"/>
    <mergeCell ref="J122:J123"/>
    <mergeCell ref="K122:K123"/>
    <mergeCell ref="L122:L123"/>
    <mergeCell ref="M122:M123"/>
    <mergeCell ref="N122:N123"/>
    <mergeCell ref="M114:M115"/>
    <mergeCell ref="N114:N115"/>
    <mergeCell ref="A122:A123"/>
    <mergeCell ref="B122:B123"/>
    <mergeCell ref="C122:C123"/>
    <mergeCell ref="D122:D123"/>
    <mergeCell ref="E122:E123"/>
    <mergeCell ref="F122:F123"/>
    <mergeCell ref="G122:G123"/>
    <mergeCell ref="H122:H123"/>
    <mergeCell ref="G114:G115"/>
    <mergeCell ref="H114:H115"/>
    <mergeCell ref="I114:I115"/>
    <mergeCell ref="J114:J115"/>
    <mergeCell ref="K114:K115"/>
    <mergeCell ref="L114:L115"/>
    <mergeCell ref="A114:A115"/>
    <mergeCell ref="B114:B115"/>
    <mergeCell ref="C114:C115"/>
    <mergeCell ref="D114:D115"/>
    <mergeCell ref="E114:E115"/>
    <mergeCell ref="F114:F115"/>
    <mergeCell ref="M102:M103"/>
    <mergeCell ref="N102:N103"/>
    <mergeCell ref="B109:C109"/>
    <mergeCell ref="A110:A111"/>
    <mergeCell ref="B110:B111"/>
    <mergeCell ref="C110:C111"/>
    <mergeCell ref="D110:F110"/>
    <mergeCell ref="G110:G111"/>
    <mergeCell ref="H110:J110"/>
    <mergeCell ref="K110:N110"/>
    <mergeCell ref="G102:G103"/>
    <mergeCell ref="H102:H103"/>
    <mergeCell ref="I102:I103"/>
    <mergeCell ref="J102:J103"/>
    <mergeCell ref="K102:K103"/>
    <mergeCell ref="L102:L103"/>
    <mergeCell ref="A102:A103"/>
    <mergeCell ref="B102:B103"/>
    <mergeCell ref="C102:C103"/>
    <mergeCell ref="D102:D103"/>
    <mergeCell ref="E102:E103"/>
    <mergeCell ref="F102:F103"/>
    <mergeCell ref="L100:L101"/>
    <mergeCell ref="M100:M101"/>
    <mergeCell ref="N100:N101"/>
    <mergeCell ref="M98:M99"/>
    <mergeCell ref="N98:N99"/>
    <mergeCell ref="A100:A101"/>
    <mergeCell ref="B100:B101"/>
    <mergeCell ref="C100:C101"/>
    <mergeCell ref="D100:D101"/>
    <mergeCell ref="E100:E101"/>
    <mergeCell ref="F100:F101"/>
    <mergeCell ref="G100:G101"/>
    <mergeCell ref="H100:H101"/>
    <mergeCell ref="G98:G99"/>
    <mergeCell ref="H98:H99"/>
    <mergeCell ref="I98:I99"/>
    <mergeCell ref="J98:J99"/>
    <mergeCell ref="K98:K99"/>
    <mergeCell ref="L98:L99"/>
    <mergeCell ref="A98:A99"/>
    <mergeCell ref="B98:B99"/>
    <mergeCell ref="C98:C99"/>
    <mergeCell ref="D98:D99"/>
    <mergeCell ref="E98:E99"/>
    <mergeCell ref="F98:F99"/>
    <mergeCell ref="I100:I101"/>
    <mergeCell ref="J100:J101"/>
    <mergeCell ref="K100:K101"/>
    <mergeCell ref="M90:M91"/>
    <mergeCell ref="N90:N91"/>
    <mergeCell ref="C92:C93"/>
    <mergeCell ref="D92:D93"/>
    <mergeCell ref="E92:E93"/>
    <mergeCell ref="F92:F93"/>
    <mergeCell ref="G92:G93"/>
    <mergeCell ref="H92:H93"/>
    <mergeCell ref="I92:I93"/>
    <mergeCell ref="J92:J93"/>
    <mergeCell ref="G90:G91"/>
    <mergeCell ref="H90:H91"/>
    <mergeCell ref="I90:I91"/>
    <mergeCell ref="J90:J91"/>
    <mergeCell ref="K90:K91"/>
    <mergeCell ref="L90:L91"/>
    <mergeCell ref="K92:K93"/>
    <mergeCell ref="L92:L93"/>
    <mergeCell ref="M92:M93"/>
    <mergeCell ref="N92:N93"/>
    <mergeCell ref="A90:A91"/>
    <mergeCell ref="B90:B91"/>
    <mergeCell ref="C90:C91"/>
    <mergeCell ref="D90:D91"/>
    <mergeCell ref="E90:E91"/>
    <mergeCell ref="F90:F91"/>
    <mergeCell ref="I88:I89"/>
    <mergeCell ref="J88:J89"/>
    <mergeCell ref="K88:K89"/>
    <mergeCell ref="L88:L89"/>
    <mergeCell ref="M88:M89"/>
    <mergeCell ref="N88:N89"/>
    <mergeCell ref="M86:M87"/>
    <mergeCell ref="N86:N87"/>
    <mergeCell ref="A88:A89"/>
    <mergeCell ref="B88:B89"/>
    <mergeCell ref="C88:C89"/>
    <mergeCell ref="D88:D89"/>
    <mergeCell ref="E88:E89"/>
    <mergeCell ref="F88:F89"/>
    <mergeCell ref="G88:G89"/>
    <mergeCell ref="H88:H89"/>
    <mergeCell ref="G86:G87"/>
    <mergeCell ref="H86:H87"/>
    <mergeCell ref="I86:I87"/>
    <mergeCell ref="J86:J87"/>
    <mergeCell ref="K86:K87"/>
    <mergeCell ref="L86:L87"/>
    <mergeCell ref="A86:A87"/>
    <mergeCell ref="B86:B87"/>
    <mergeCell ref="C86:C87"/>
    <mergeCell ref="D86:D87"/>
    <mergeCell ref="E86:E87"/>
    <mergeCell ref="F86:F87"/>
    <mergeCell ref="M75:M76"/>
    <mergeCell ref="N75:N76"/>
    <mergeCell ref="B82:C82"/>
    <mergeCell ref="A83:A84"/>
    <mergeCell ref="B83:B84"/>
    <mergeCell ref="C83:C84"/>
    <mergeCell ref="D83:F83"/>
    <mergeCell ref="G83:G84"/>
    <mergeCell ref="H83:J83"/>
    <mergeCell ref="K83:N83"/>
    <mergeCell ref="G75:G76"/>
    <mergeCell ref="H75:H76"/>
    <mergeCell ref="I75:I76"/>
    <mergeCell ref="J75:J76"/>
    <mergeCell ref="K75:K76"/>
    <mergeCell ref="L75:L76"/>
    <mergeCell ref="A75:A76"/>
    <mergeCell ref="B75:B76"/>
    <mergeCell ref="C75:C76"/>
    <mergeCell ref="D75:D76"/>
    <mergeCell ref="E75:E76"/>
    <mergeCell ref="F75:F76"/>
    <mergeCell ref="I73:I74"/>
    <mergeCell ref="J73:J74"/>
    <mergeCell ref="K73:K74"/>
    <mergeCell ref="L73:L74"/>
    <mergeCell ref="M73:M74"/>
    <mergeCell ref="N73:N74"/>
    <mergeCell ref="M71:M72"/>
    <mergeCell ref="N71:N72"/>
    <mergeCell ref="A73:A74"/>
    <mergeCell ref="B73:B74"/>
    <mergeCell ref="C73:C74"/>
    <mergeCell ref="D73:D74"/>
    <mergeCell ref="E73:E74"/>
    <mergeCell ref="F73:F74"/>
    <mergeCell ref="G73:G74"/>
    <mergeCell ref="H73:H74"/>
    <mergeCell ref="G71:G72"/>
    <mergeCell ref="H71:H72"/>
    <mergeCell ref="I71:I72"/>
    <mergeCell ref="J71:J72"/>
    <mergeCell ref="K71:K72"/>
    <mergeCell ref="L71:L72"/>
    <mergeCell ref="A71:A72"/>
    <mergeCell ref="B71:B72"/>
    <mergeCell ref="C71:C72"/>
    <mergeCell ref="D71:D72"/>
    <mergeCell ref="E71:E72"/>
    <mergeCell ref="F71:F72"/>
    <mergeCell ref="I66:I67"/>
    <mergeCell ref="J66:J67"/>
    <mergeCell ref="K66:K67"/>
    <mergeCell ref="L66:L67"/>
    <mergeCell ref="M66:M67"/>
    <mergeCell ref="N66:N67"/>
    <mergeCell ref="M64:M65"/>
    <mergeCell ref="N64:N65"/>
    <mergeCell ref="A66:A67"/>
    <mergeCell ref="B66:B67"/>
    <mergeCell ref="C66:C67"/>
    <mergeCell ref="D66:D67"/>
    <mergeCell ref="E66:E67"/>
    <mergeCell ref="F66:F67"/>
    <mergeCell ref="G66:G67"/>
    <mergeCell ref="H66:H67"/>
    <mergeCell ref="G64:G65"/>
    <mergeCell ref="H64:H65"/>
    <mergeCell ref="I64:I65"/>
    <mergeCell ref="J64:J65"/>
    <mergeCell ref="K64:K65"/>
    <mergeCell ref="L64:L65"/>
    <mergeCell ref="A64:A65"/>
    <mergeCell ref="B64:B65"/>
    <mergeCell ref="C64:C65"/>
    <mergeCell ref="D64:D65"/>
    <mergeCell ref="E64:E65"/>
    <mergeCell ref="F64:F65"/>
    <mergeCell ref="I62:I63"/>
    <mergeCell ref="J62:J63"/>
    <mergeCell ref="K62:K63"/>
    <mergeCell ref="L62:L63"/>
    <mergeCell ref="M62:M63"/>
    <mergeCell ref="N62:N63"/>
    <mergeCell ref="H59:J59"/>
    <mergeCell ref="K59:N59"/>
    <mergeCell ref="A62:A63"/>
    <mergeCell ref="B62:B63"/>
    <mergeCell ref="C62:C63"/>
    <mergeCell ref="D62:D63"/>
    <mergeCell ref="E62:E63"/>
    <mergeCell ref="F62:F63"/>
    <mergeCell ref="G62:G63"/>
    <mergeCell ref="H62:H63"/>
    <mergeCell ref="B58:C58"/>
    <mergeCell ref="A59:A60"/>
    <mergeCell ref="B59:B60"/>
    <mergeCell ref="C59:C60"/>
    <mergeCell ref="D59:F59"/>
    <mergeCell ref="G59:G60"/>
    <mergeCell ref="I49:I50"/>
    <mergeCell ref="J49:J50"/>
    <mergeCell ref="K49:K50"/>
    <mergeCell ref="L49:L50"/>
    <mergeCell ref="M49:M50"/>
    <mergeCell ref="N49:N50"/>
    <mergeCell ref="M47:M48"/>
    <mergeCell ref="N47:N48"/>
    <mergeCell ref="A49:A50"/>
    <mergeCell ref="B49:B50"/>
    <mergeCell ref="C49:C50"/>
    <mergeCell ref="D49:D50"/>
    <mergeCell ref="E49:E50"/>
    <mergeCell ref="F49:F50"/>
    <mergeCell ref="G49:G50"/>
    <mergeCell ref="H49:H50"/>
    <mergeCell ref="G47:G48"/>
    <mergeCell ref="H47:H48"/>
    <mergeCell ref="I47:I48"/>
    <mergeCell ref="J47:J48"/>
    <mergeCell ref="K47:K48"/>
    <mergeCell ref="L47:L48"/>
    <mergeCell ref="A47:A48"/>
    <mergeCell ref="B47:B48"/>
    <mergeCell ref="C47:C48"/>
    <mergeCell ref="D47:D48"/>
    <mergeCell ref="E47:E48"/>
    <mergeCell ref="F47:F48"/>
    <mergeCell ref="I45:I46"/>
    <mergeCell ref="J45:J46"/>
    <mergeCell ref="K45:K46"/>
    <mergeCell ref="L45:L46"/>
    <mergeCell ref="M45:M46"/>
    <mergeCell ref="N45:N46"/>
    <mergeCell ref="M43:M44"/>
    <mergeCell ref="N43:N44"/>
    <mergeCell ref="I43:I44"/>
    <mergeCell ref="J43:J44"/>
    <mergeCell ref="K43:K44"/>
    <mergeCell ref="L43:L44"/>
    <mergeCell ref="A45:A46"/>
    <mergeCell ref="B45:B46"/>
    <mergeCell ref="C45:C46"/>
    <mergeCell ref="D45:D46"/>
    <mergeCell ref="E45:E46"/>
    <mergeCell ref="F45:F46"/>
    <mergeCell ref="G45:G46"/>
    <mergeCell ref="H45:H46"/>
    <mergeCell ref="G43:G44"/>
    <mergeCell ref="H43:H44"/>
    <mergeCell ref="A43:A44"/>
    <mergeCell ref="B43:B44"/>
    <mergeCell ref="C43:C44"/>
    <mergeCell ref="D43:D44"/>
    <mergeCell ref="E43:E44"/>
    <mergeCell ref="F43:F44"/>
    <mergeCell ref="I39:I40"/>
    <mergeCell ref="J39:J40"/>
    <mergeCell ref="K39:K40"/>
    <mergeCell ref="L39:L40"/>
    <mergeCell ref="M39:M40"/>
    <mergeCell ref="N39:N40"/>
    <mergeCell ref="M37:M38"/>
    <mergeCell ref="N37:N38"/>
    <mergeCell ref="A39:A40"/>
    <mergeCell ref="B39:B40"/>
    <mergeCell ref="C39:C40"/>
    <mergeCell ref="D39:D40"/>
    <mergeCell ref="E39:E40"/>
    <mergeCell ref="F39:F40"/>
    <mergeCell ref="G39:G40"/>
    <mergeCell ref="H39:H40"/>
    <mergeCell ref="G37:G38"/>
    <mergeCell ref="H37:H38"/>
    <mergeCell ref="I37:I38"/>
    <mergeCell ref="J37:J38"/>
    <mergeCell ref="K37:K38"/>
    <mergeCell ref="L37:L38"/>
    <mergeCell ref="A37:A38"/>
    <mergeCell ref="B37:B38"/>
    <mergeCell ref="C37:C38"/>
    <mergeCell ref="D37:D38"/>
    <mergeCell ref="E37:E38"/>
    <mergeCell ref="F37:F38"/>
    <mergeCell ref="I35:I36"/>
    <mergeCell ref="J35:J36"/>
    <mergeCell ref="K35:K36"/>
    <mergeCell ref="L35:L36"/>
    <mergeCell ref="M35:M36"/>
    <mergeCell ref="N35:N36"/>
    <mergeCell ref="H32:J32"/>
    <mergeCell ref="K32:N32"/>
    <mergeCell ref="A35:A36"/>
    <mergeCell ref="B35:B36"/>
    <mergeCell ref="C35:C36"/>
    <mergeCell ref="D35:D36"/>
    <mergeCell ref="E35:E36"/>
    <mergeCell ref="F35:F36"/>
    <mergeCell ref="G35:G36"/>
    <mergeCell ref="H35:H36"/>
    <mergeCell ref="B31:C31"/>
    <mergeCell ref="A32:A33"/>
    <mergeCell ref="B32:B33"/>
    <mergeCell ref="C32:C33"/>
    <mergeCell ref="D32:F32"/>
    <mergeCell ref="G32:G33"/>
    <mergeCell ref="I23:I24"/>
    <mergeCell ref="J23:J24"/>
    <mergeCell ref="K23:K24"/>
    <mergeCell ref="L23:L24"/>
    <mergeCell ref="M23:M24"/>
    <mergeCell ref="N23:N24"/>
    <mergeCell ref="M19:M20"/>
    <mergeCell ref="N19:N20"/>
    <mergeCell ref="A23:A24"/>
    <mergeCell ref="B23:B24"/>
    <mergeCell ref="C23:C24"/>
    <mergeCell ref="D23:D24"/>
    <mergeCell ref="E23:E24"/>
    <mergeCell ref="F23:F24"/>
    <mergeCell ref="G23:G24"/>
    <mergeCell ref="H23:H24"/>
    <mergeCell ref="G19:G20"/>
    <mergeCell ref="H19:H20"/>
    <mergeCell ref="I19:I20"/>
    <mergeCell ref="J19:J20"/>
    <mergeCell ref="K19:K20"/>
    <mergeCell ref="L19:L20"/>
    <mergeCell ref="A19:A20"/>
    <mergeCell ref="B19:B20"/>
    <mergeCell ref="C19:C20"/>
    <mergeCell ref="D19:D20"/>
    <mergeCell ref="E19:E20"/>
    <mergeCell ref="F19:F20"/>
    <mergeCell ref="I14:I15"/>
    <mergeCell ref="J14:J15"/>
    <mergeCell ref="K14:K15"/>
    <mergeCell ref="L14:L15"/>
    <mergeCell ref="M14:M15"/>
    <mergeCell ref="N14:N15"/>
    <mergeCell ref="M12:M13"/>
    <mergeCell ref="N12:N13"/>
    <mergeCell ref="I12:I13"/>
    <mergeCell ref="J12:J13"/>
    <mergeCell ref="K12:K13"/>
    <mergeCell ref="L12:L13"/>
    <mergeCell ref="A14:A15"/>
    <mergeCell ref="B14:B15"/>
    <mergeCell ref="C14:C15"/>
    <mergeCell ref="D14:D15"/>
    <mergeCell ref="E14:E15"/>
    <mergeCell ref="F14:F15"/>
    <mergeCell ref="G14:G15"/>
    <mergeCell ref="H14:H15"/>
    <mergeCell ref="G12:G13"/>
    <mergeCell ref="H12:H13"/>
    <mergeCell ref="A12:A13"/>
    <mergeCell ref="B12:B13"/>
    <mergeCell ref="C12:C13"/>
    <mergeCell ref="D12:D13"/>
    <mergeCell ref="E12:E13"/>
    <mergeCell ref="F12:F13"/>
    <mergeCell ref="L10:L11"/>
    <mergeCell ref="M10:M11"/>
    <mergeCell ref="N10:N11"/>
    <mergeCell ref="H5:J5"/>
    <mergeCell ref="K5:N5"/>
    <mergeCell ref="A10:A11"/>
    <mergeCell ref="B10:B11"/>
    <mergeCell ref="C10:C11"/>
    <mergeCell ref="D10:D11"/>
    <mergeCell ref="E10:E11"/>
    <mergeCell ref="F10:F11"/>
    <mergeCell ref="G10:G11"/>
    <mergeCell ref="H10:H11"/>
    <mergeCell ref="A8:A9"/>
    <mergeCell ref="B8:B9"/>
    <mergeCell ref="C8:C9"/>
    <mergeCell ref="D8:D9"/>
    <mergeCell ref="E8:E9"/>
    <mergeCell ref="F8:F9"/>
    <mergeCell ref="G8:G9"/>
    <mergeCell ref="N8:N9"/>
    <mergeCell ref="H8:H9"/>
    <mergeCell ref="I8:I9"/>
    <mergeCell ref="J8:J9"/>
    <mergeCell ref="B3:C3"/>
    <mergeCell ref="A5:A6"/>
    <mergeCell ref="B5:B6"/>
    <mergeCell ref="C5:C6"/>
    <mergeCell ref="D5:F5"/>
    <mergeCell ref="G5:G6"/>
    <mergeCell ref="I10:I11"/>
    <mergeCell ref="J10:J11"/>
    <mergeCell ref="K10:K11"/>
    <mergeCell ref="K8:K9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8"/>
  <sheetViews>
    <sheetView topLeftCell="A216" workbookViewId="0">
      <selection activeCell="S245" sqref="S245"/>
    </sheetView>
  </sheetViews>
  <sheetFormatPr defaultRowHeight="12.75" x14ac:dyDescent="0.2"/>
  <cols>
    <col min="1" max="1" width="6.28515625" customWidth="1"/>
    <col min="2" max="2" width="27.28515625" style="5" customWidth="1"/>
    <col min="3" max="3" width="10.28515625" style="66" customWidth="1"/>
    <col min="4" max="4" width="9.5703125" style="66" customWidth="1"/>
    <col min="5" max="5" width="7.5703125" style="66" customWidth="1"/>
    <col min="6" max="6" width="9.42578125" style="66" customWidth="1"/>
    <col min="7" max="7" width="10.85546875" style="66" customWidth="1"/>
    <col min="8" max="9" width="7.7109375" style="66" customWidth="1"/>
    <col min="10" max="11" width="7.28515625" style="66" customWidth="1"/>
    <col min="12" max="12" width="9" style="66" customWidth="1"/>
    <col min="13" max="13" width="6.7109375" style="66" customWidth="1"/>
    <col min="14" max="14" width="6.85546875" style="66" customWidth="1"/>
  </cols>
  <sheetData>
    <row r="1" spans="1:14" x14ac:dyDescent="0.2">
      <c r="A1" s="1"/>
      <c r="B1" s="60" t="s">
        <v>26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x14ac:dyDescent="0.2">
      <c r="A2" s="2"/>
      <c r="B2" s="60" t="s">
        <v>12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ht="15" customHeight="1" x14ac:dyDescent="0.2">
      <c r="A3" s="2"/>
      <c r="B3" s="101" t="s">
        <v>101</v>
      </c>
      <c r="C3" s="101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x14ac:dyDescent="0.2">
      <c r="A4" s="1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1:14" s="3" customFormat="1" ht="33" customHeight="1" x14ac:dyDescent="0.2">
      <c r="A5" s="79" t="s">
        <v>0</v>
      </c>
      <c r="B5" s="80" t="s">
        <v>1</v>
      </c>
      <c r="C5" s="81" t="s">
        <v>21</v>
      </c>
      <c r="D5" s="81" t="s">
        <v>6</v>
      </c>
      <c r="E5" s="81"/>
      <c r="F5" s="81"/>
      <c r="G5" s="81" t="s">
        <v>2</v>
      </c>
      <c r="H5" s="77" t="s">
        <v>3</v>
      </c>
      <c r="I5" s="77"/>
      <c r="J5" s="77"/>
      <c r="K5" s="78" t="s">
        <v>4</v>
      </c>
      <c r="L5" s="78"/>
      <c r="M5" s="78"/>
      <c r="N5" s="78"/>
    </row>
    <row r="6" spans="1:14" s="4" customFormat="1" ht="21" customHeight="1" x14ac:dyDescent="0.2">
      <c r="A6" s="79"/>
      <c r="B6" s="80"/>
      <c r="C6" s="81"/>
      <c r="D6" s="62" t="s">
        <v>7</v>
      </c>
      <c r="E6" s="62" t="s">
        <v>5</v>
      </c>
      <c r="F6" s="62" t="s">
        <v>8</v>
      </c>
      <c r="G6" s="81"/>
      <c r="H6" s="63" t="s">
        <v>9</v>
      </c>
      <c r="I6" s="63" t="s">
        <v>22</v>
      </c>
      <c r="J6" s="63" t="s">
        <v>23</v>
      </c>
      <c r="K6" s="63" t="s">
        <v>10</v>
      </c>
      <c r="L6" s="63" t="s">
        <v>25</v>
      </c>
      <c r="M6" s="63" t="s">
        <v>24</v>
      </c>
      <c r="N6" s="63" t="s">
        <v>11</v>
      </c>
    </row>
    <row r="7" spans="1:14" s="4" customFormat="1" x14ac:dyDescent="0.2">
      <c r="A7" s="15"/>
      <c r="B7" s="14" t="s">
        <v>13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1:14" s="6" customFormat="1" ht="14.25" customHeight="1" x14ac:dyDescent="0.2">
      <c r="A8" s="70">
        <v>182</v>
      </c>
      <c r="B8" s="70" t="s">
        <v>39</v>
      </c>
      <c r="C8" s="67" t="s">
        <v>99</v>
      </c>
      <c r="D8" s="67">
        <v>11.75</v>
      </c>
      <c r="E8" s="67">
        <v>7.75</v>
      </c>
      <c r="F8" s="67">
        <v>53.25</v>
      </c>
      <c r="G8" s="67">
        <v>317.25</v>
      </c>
      <c r="H8" s="67">
        <v>0.11</v>
      </c>
      <c r="I8" s="67">
        <v>0</v>
      </c>
      <c r="J8" s="67">
        <v>20</v>
      </c>
      <c r="K8" s="67">
        <v>9.4</v>
      </c>
      <c r="L8" s="67">
        <v>111.1</v>
      </c>
      <c r="M8" s="67">
        <v>73.5</v>
      </c>
      <c r="N8" s="67">
        <v>2.4900000000000002</v>
      </c>
    </row>
    <row r="9" spans="1:14" s="6" customFormat="1" ht="14.25" x14ac:dyDescent="0.2">
      <c r="A9" s="71"/>
      <c r="B9" s="71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</row>
    <row r="10" spans="1:14" s="6" customFormat="1" ht="14.25" x14ac:dyDescent="0.2">
      <c r="A10" s="75">
        <v>376</v>
      </c>
      <c r="B10" s="75" t="s">
        <v>14</v>
      </c>
      <c r="C10" s="72">
        <v>200</v>
      </c>
      <c r="D10" s="72">
        <v>0.2</v>
      </c>
      <c r="E10" s="72">
        <v>5.7000000000000002E-2</v>
      </c>
      <c r="F10" s="72">
        <v>15.1</v>
      </c>
      <c r="G10" s="72">
        <v>61.3</v>
      </c>
      <c r="H10" s="72">
        <v>0</v>
      </c>
      <c r="I10" s="72">
        <v>0</v>
      </c>
      <c r="J10" s="72">
        <v>0</v>
      </c>
      <c r="K10" s="72">
        <v>6</v>
      </c>
      <c r="L10" s="72">
        <v>0</v>
      </c>
      <c r="M10" s="72">
        <v>0</v>
      </c>
      <c r="N10" s="72">
        <v>0.4</v>
      </c>
    </row>
    <row r="11" spans="1:14" s="6" customFormat="1" ht="14.25" x14ac:dyDescent="0.2">
      <c r="A11" s="76"/>
      <c r="B11" s="76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</row>
    <row r="12" spans="1:14" s="6" customFormat="1" ht="14.25" x14ac:dyDescent="0.2">
      <c r="A12" s="70"/>
      <c r="B12" s="70" t="s">
        <v>42</v>
      </c>
      <c r="C12" s="67">
        <v>55</v>
      </c>
      <c r="D12" s="67">
        <v>4.55</v>
      </c>
      <c r="E12" s="67">
        <v>1.6</v>
      </c>
      <c r="F12" s="67">
        <v>24.6</v>
      </c>
      <c r="G12" s="67">
        <v>132</v>
      </c>
      <c r="H12" s="67">
        <v>0.11</v>
      </c>
      <c r="I12" s="67">
        <v>0</v>
      </c>
      <c r="J12" s="67">
        <v>0</v>
      </c>
      <c r="K12" s="72">
        <v>20</v>
      </c>
      <c r="L12" s="72">
        <v>14</v>
      </c>
      <c r="M12" s="72">
        <v>65</v>
      </c>
      <c r="N12" s="72">
        <v>1.1000000000000001</v>
      </c>
    </row>
    <row r="13" spans="1:14" s="6" customFormat="1" ht="14.25" x14ac:dyDescent="0.2">
      <c r="A13" s="76"/>
      <c r="B13" s="71"/>
      <c r="C13" s="68"/>
      <c r="D13" s="68"/>
      <c r="E13" s="68"/>
      <c r="F13" s="68"/>
      <c r="G13" s="68"/>
      <c r="H13" s="68"/>
      <c r="I13" s="68"/>
      <c r="J13" s="68"/>
      <c r="K13" s="73"/>
      <c r="L13" s="73"/>
      <c r="M13" s="73"/>
      <c r="N13" s="73"/>
    </row>
    <row r="14" spans="1:14" x14ac:dyDescent="0.2">
      <c r="A14" s="4"/>
      <c r="B14" s="60" t="s">
        <v>65</v>
      </c>
      <c r="C14" s="11"/>
      <c r="D14" s="11">
        <f>SUM(D7:D13)</f>
        <v>16.5</v>
      </c>
      <c r="E14" s="11">
        <f t="shared" ref="E14:N14" si="0">SUM(E8:E13)</f>
        <v>9.407</v>
      </c>
      <c r="F14" s="11">
        <f t="shared" si="0"/>
        <v>92.949999999999989</v>
      </c>
      <c r="G14" s="11">
        <f t="shared" si="0"/>
        <v>510.55</v>
      </c>
      <c r="H14" s="11">
        <f t="shared" si="0"/>
        <v>0.22</v>
      </c>
      <c r="I14" s="11">
        <f t="shared" si="0"/>
        <v>0</v>
      </c>
      <c r="J14" s="11">
        <f t="shared" si="0"/>
        <v>20</v>
      </c>
      <c r="K14" s="11">
        <f t="shared" si="0"/>
        <v>35.4</v>
      </c>
      <c r="L14" s="11">
        <f t="shared" si="0"/>
        <v>125.1</v>
      </c>
      <c r="M14" s="11">
        <f t="shared" si="0"/>
        <v>138.5</v>
      </c>
      <c r="N14" s="11">
        <f t="shared" si="0"/>
        <v>3.99</v>
      </c>
    </row>
    <row r="15" spans="1:14" x14ac:dyDescent="0.2">
      <c r="A15" s="12"/>
      <c r="B15" s="61" t="s">
        <v>15</v>
      </c>
      <c r="C15" s="13"/>
      <c r="D15" s="8"/>
      <c r="E15" s="8"/>
      <c r="F15" s="8"/>
      <c r="G15" s="8"/>
      <c r="H15" s="8"/>
      <c r="I15" s="8"/>
      <c r="J15" s="8"/>
      <c r="K15" s="8"/>
      <c r="L15" s="9"/>
      <c r="M15" s="4"/>
      <c r="N15" s="4"/>
    </row>
    <row r="16" spans="1:14" x14ac:dyDescent="0.2">
      <c r="A16" s="17">
        <v>97</v>
      </c>
      <c r="B16" s="17" t="s">
        <v>62</v>
      </c>
      <c r="C16" s="16" t="s">
        <v>63</v>
      </c>
      <c r="D16" s="16">
        <v>7.29</v>
      </c>
      <c r="E16" s="16">
        <v>5.7</v>
      </c>
      <c r="F16" s="16">
        <v>16.989999999999998</v>
      </c>
      <c r="G16" s="16">
        <v>148.5</v>
      </c>
      <c r="H16" s="16">
        <v>0.15</v>
      </c>
      <c r="I16" s="16">
        <v>12.34</v>
      </c>
      <c r="J16" s="16">
        <v>4.95</v>
      </c>
      <c r="K16" s="16">
        <v>0.21</v>
      </c>
      <c r="L16" s="16">
        <v>31.9</v>
      </c>
      <c r="M16" s="16">
        <v>129.96</v>
      </c>
      <c r="N16" s="16">
        <v>40.01</v>
      </c>
    </row>
    <row r="17" spans="1:14" x14ac:dyDescent="0.2">
      <c r="A17" s="67">
        <v>278</v>
      </c>
      <c r="B17" s="70" t="s">
        <v>89</v>
      </c>
      <c r="C17" s="67">
        <v>80</v>
      </c>
      <c r="D17" s="67">
        <v>7.3</v>
      </c>
      <c r="E17" s="67">
        <v>10.83</v>
      </c>
      <c r="F17" s="67">
        <v>7.55</v>
      </c>
      <c r="G17" s="67">
        <v>156.91</v>
      </c>
      <c r="H17" s="67">
        <v>0.08</v>
      </c>
      <c r="I17" s="67">
        <v>0.4</v>
      </c>
      <c r="J17" s="67">
        <v>0.05</v>
      </c>
      <c r="K17" s="67">
        <v>32.729999999999997</v>
      </c>
      <c r="L17" s="67">
        <v>23</v>
      </c>
      <c r="M17" s="67">
        <v>147.53</v>
      </c>
      <c r="N17" s="67">
        <v>0.66</v>
      </c>
    </row>
    <row r="18" spans="1:14" x14ac:dyDescent="0.2">
      <c r="A18" s="73"/>
      <c r="B18" s="76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</row>
    <row r="19" spans="1:14" x14ac:dyDescent="0.2">
      <c r="A19" s="16">
        <v>331</v>
      </c>
      <c r="B19" s="17" t="s">
        <v>60</v>
      </c>
      <c r="C19" s="16">
        <v>80</v>
      </c>
      <c r="D19" s="16">
        <v>0.61</v>
      </c>
      <c r="E19" s="16">
        <v>1.79</v>
      </c>
      <c r="F19" s="16">
        <v>4.87</v>
      </c>
      <c r="G19" s="16">
        <v>37.869999999999997</v>
      </c>
      <c r="H19" s="16">
        <v>0.02</v>
      </c>
      <c r="I19" s="16">
        <v>1.6</v>
      </c>
      <c r="J19" s="16">
        <v>0.01</v>
      </c>
      <c r="K19" s="16">
        <v>7.05</v>
      </c>
      <c r="L19" s="16">
        <v>5.34</v>
      </c>
      <c r="M19" s="16">
        <v>13.15</v>
      </c>
      <c r="N19" s="16">
        <v>0.21</v>
      </c>
    </row>
    <row r="20" spans="1:14" x14ac:dyDescent="0.2">
      <c r="A20" s="16"/>
      <c r="B20" s="17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</row>
    <row r="21" spans="1:14" x14ac:dyDescent="0.2">
      <c r="A21" s="75">
        <v>679</v>
      </c>
      <c r="B21" s="75" t="s">
        <v>44</v>
      </c>
      <c r="C21" s="72">
        <v>180</v>
      </c>
      <c r="D21" s="72">
        <v>11.24</v>
      </c>
      <c r="E21" s="72">
        <v>6.52</v>
      </c>
      <c r="F21" s="72">
        <v>54</v>
      </c>
      <c r="G21" s="72">
        <v>316.57</v>
      </c>
      <c r="H21" s="72">
        <v>0.01</v>
      </c>
      <c r="I21" s="72">
        <v>0</v>
      </c>
      <c r="J21" s="72">
        <v>0.09</v>
      </c>
      <c r="K21" s="72">
        <v>27.22</v>
      </c>
      <c r="L21" s="72">
        <v>16.260000000000002</v>
      </c>
      <c r="M21" s="72">
        <v>245.12</v>
      </c>
      <c r="N21" s="72">
        <v>5.53</v>
      </c>
    </row>
    <row r="22" spans="1:14" x14ac:dyDescent="0.2">
      <c r="A22" s="76"/>
      <c r="B22" s="76"/>
      <c r="C22" s="73"/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</row>
    <row r="23" spans="1:14" x14ac:dyDescent="0.2">
      <c r="A23" s="55">
        <v>859</v>
      </c>
      <c r="B23" s="49" t="s">
        <v>75</v>
      </c>
      <c r="C23" s="18">
        <v>200</v>
      </c>
      <c r="D23" s="50">
        <v>0.2</v>
      </c>
      <c r="E23" s="50">
        <v>0.06</v>
      </c>
      <c r="F23" s="50">
        <v>15.02</v>
      </c>
      <c r="G23" s="50">
        <v>61.8</v>
      </c>
      <c r="H23" s="50">
        <v>0.02</v>
      </c>
      <c r="I23" s="50">
        <v>0</v>
      </c>
      <c r="J23" s="50">
        <v>0</v>
      </c>
      <c r="K23" s="50">
        <v>12</v>
      </c>
      <c r="L23" s="53">
        <v>0</v>
      </c>
      <c r="M23" s="40">
        <v>2.4</v>
      </c>
      <c r="N23" s="40">
        <v>0.8</v>
      </c>
    </row>
    <row r="24" spans="1:14" x14ac:dyDescent="0.2">
      <c r="A24" s="16"/>
      <c r="B24" s="17" t="s">
        <v>42</v>
      </c>
      <c r="C24" s="16">
        <v>55</v>
      </c>
      <c r="D24" s="16">
        <v>4.55</v>
      </c>
      <c r="E24" s="16">
        <v>1.6</v>
      </c>
      <c r="F24" s="16">
        <v>24.6</v>
      </c>
      <c r="G24" s="16">
        <v>132</v>
      </c>
      <c r="H24" s="16">
        <v>0.11</v>
      </c>
      <c r="I24" s="16">
        <v>0</v>
      </c>
      <c r="J24" s="16">
        <v>0</v>
      </c>
      <c r="K24" s="16">
        <v>20</v>
      </c>
      <c r="L24" s="16">
        <v>14</v>
      </c>
      <c r="M24" s="16">
        <v>65</v>
      </c>
      <c r="N24" s="16">
        <v>1.1000000000000001</v>
      </c>
    </row>
    <row r="25" spans="1:14" x14ac:dyDescent="0.2">
      <c r="A25" s="16"/>
      <c r="B25" s="17" t="s">
        <v>76</v>
      </c>
      <c r="C25" s="16">
        <v>55</v>
      </c>
      <c r="D25" s="16">
        <v>3.71</v>
      </c>
      <c r="E25" s="16">
        <v>0.7</v>
      </c>
      <c r="F25" s="16">
        <v>21.87</v>
      </c>
      <c r="G25" s="16">
        <v>110.5</v>
      </c>
      <c r="H25" s="16">
        <v>0</v>
      </c>
      <c r="I25" s="16">
        <v>0</v>
      </c>
      <c r="J25" s="16">
        <v>0</v>
      </c>
      <c r="K25" s="16">
        <v>5.8</v>
      </c>
      <c r="L25" s="16">
        <v>4</v>
      </c>
      <c r="M25" s="16">
        <v>18</v>
      </c>
      <c r="N25" s="16">
        <v>0.4</v>
      </c>
    </row>
    <row r="26" spans="1:14" x14ac:dyDescent="0.2">
      <c r="A26" s="4"/>
      <c r="B26" s="60" t="s">
        <v>16</v>
      </c>
      <c r="C26" s="11"/>
      <c r="D26" s="11">
        <f>D14+D16+D17+D19+D21+D23+D24+D25</f>
        <v>51.4</v>
      </c>
      <c r="E26" s="11">
        <f t="shared" ref="E26:N26" si="1">E14+E16+E17+E19+E21+E23+E24+E25</f>
        <v>36.607000000000006</v>
      </c>
      <c r="F26" s="11">
        <f t="shared" si="1"/>
        <v>237.85</v>
      </c>
      <c r="G26" s="11">
        <f t="shared" si="1"/>
        <v>1474.6999999999998</v>
      </c>
      <c r="H26" s="11">
        <f t="shared" si="1"/>
        <v>0.61</v>
      </c>
      <c r="I26" s="11">
        <f t="shared" si="1"/>
        <v>14.34</v>
      </c>
      <c r="J26" s="11">
        <f t="shared" si="1"/>
        <v>25.1</v>
      </c>
      <c r="K26" s="11">
        <f t="shared" si="1"/>
        <v>140.41000000000003</v>
      </c>
      <c r="L26" s="11">
        <f t="shared" si="1"/>
        <v>219.6</v>
      </c>
      <c r="M26" s="11">
        <f t="shared" si="1"/>
        <v>759.66</v>
      </c>
      <c r="N26" s="11">
        <f t="shared" si="1"/>
        <v>52.699999999999996</v>
      </c>
    </row>
    <row r="28" spans="1:14" x14ac:dyDescent="0.2">
      <c r="A28" s="2"/>
      <c r="B28" s="60" t="s">
        <v>28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</row>
    <row r="29" spans="1:14" ht="12.75" customHeight="1" x14ac:dyDescent="0.2">
      <c r="A29" s="2"/>
      <c r="B29" s="101" t="s">
        <v>101</v>
      </c>
      <c r="C29" s="101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</row>
    <row r="30" spans="1:14" x14ac:dyDescent="0.2">
      <c r="A30" s="92" t="s">
        <v>0</v>
      </c>
      <c r="B30" s="94" t="s">
        <v>1</v>
      </c>
      <c r="C30" s="96" t="s">
        <v>21</v>
      </c>
      <c r="D30" s="98" t="s">
        <v>6</v>
      </c>
      <c r="E30" s="99"/>
      <c r="F30" s="100"/>
      <c r="G30" s="96" t="s">
        <v>2</v>
      </c>
      <c r="H30" s="86" t="s">
        <v>3</v>
      </c>
      <c r="I30" s="87"/>
      <c r="J30" s="88"/>
      <c r="K30" s="89" t="s">
        <v>4</v>
      </c>
      <c r="L30" s="90"/>
      <c r="M30" s="90"/>
      <c r="N30" s="91"/>
    </row>
    <row r="31" spans="1:14" ht="25.5" x14ac:dyDescent="0.2">
      <c r="A31" s="93"/>
      <c r="B31" s="95"/>
      <c r="C31" s="97"/>
      <c r="D31" s="62" t="s">
        <v>7</v>
      </c>
      <c r="E31" s="62" t="s">
        <v>5</v>
      </c>
      <c r="F31" s="62" t="s">
        <v>8</v>
      </c>
      <c r="G31" s="97"/>
      <c r="H31" s="63" t="s">
        <v>9</v>
      </c>
      <c r="I31" s="63" t="s">
        <v>22</v>
      </c>
      <c r="J31" s="63" t="s">
        <v>23</v>
      </c>
      <c r="K31" s="63" t="s">
        <v>10</v>
      </c>
      <c r="L31" s="63" t="s">
        <v>25</v>
      </c>
      <c r="M31" s="63" t="s">
        <v>24</v>
      </c>
      <c r="N31" s="63" t="s">
        <v>11</v>
      </c>
    </row>
    <row r="32" spans="1:14" x14ac:dyDescent="0.2">
      <c r="A32" s="15"/>
      <c r="B32" s="14" t="s">
        <v>13</v>
      </c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</row>
    <row r="33" spans="1:14" ht="12.75" customHeight="1" x14ac:dyDescent="0.2">
      <c r="A33" s="75">
        <v>182</v>
      </c>
      <c r="B33" s="75" t="s">
        <v>51</v>
      </c>
      <c r="C33" s="72" t="s">
        <v>100</v>
      </c>
      <c r="D33" s="72">
        <v>7.98</v>
      </c>
      <c r="E33" s="72">
        <v>13.71</v>
      </c>
      <c r="F33" s="72">
        <v>58.1</v>
      </c>
      <c r="G33" s="72">
        <v>390.13</v>
      </c>
      <c r="H33" s="72">
        <v>0.3</v>
      </c>
      <c r="I33" s="72">
        <v>1.25</v>
      </c>
      <c r="J33" s="72">
        <v>31.2</v>
      </c>
      <c r="K33" s="72">
        <v>146.80000000000001</v>
      </c>
      <c r="L33" s="72">
        <v>58.2</v>
      </c>
      <c r="M33" s="72">
        <v>218.9</v>
      </c>
      <c r="N33" s="72">
        <v>2.38</v>
      </c>
    </row>
    <row r="34" spans="1:14" x14ac:dyDescent="0.2">
      <c r="A34" s="76"/>
      <c r="B34" s="76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</row>
    <row r="35" spans="1:14" x14ac:dyDescent="0.2">
      <c r="A35" s="75">
        <v>382</v>
      </c>
      <c r="B35" s="75" t="s">
        <v>41</v>
      </c>
      <c r="C35" s="72">
        <v>200</v>
      </c>
      <c r="D35" s="72">
        <v>1.9</v>
      </c>
      <c r="E35" s="72">
        <v>1.7</v>
      </c>
      <c r="F35" s="72">
        <v>25</v>
      </c>
      <c r="G35" s="72">
        <v>121.57</v>
      </c>
      <c r="H35" s="72">
        <v>0.04</v>
      </c>
      <c r="I35" s="72">
        <v>1.3</v>
      </c>
      <c r="J35" s="72">
        <v>0.01</v>
      </c>
      <c r="K35" s="72">
        <v>122</v>
      </c>
      <c r="L35" s="72">
        <v>14</v>
      </c>
      <c r="M35" s="72">
        <v>90</v>
      </c>
      <c r="N35" s="72">
        <v>0.56000000000000005</v>
      </c>
    </row>
    <row r="36" spans="1:14" x14ac:dyDescent="0.2">
      <c r="A36" s="76"/>
      <c r="B36" s="76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</row>
    <row r="37" spans="1:14" x14ac:dyDescent="0.2">
      <c r="A37" s="70"/>
      <c r="B37" s="70" t="s">
        <v>42</v>
      </c>
      <c r="C37" s="67">
        <v>55</v>
      </c>
      <c r="D37" s="67">
        <v>4.55</v>
      </c>
      <c r="E37" s="67">
        <v>1.6</v>
      </c>
      <c r="F37" s="67">
        <v>24.6</v>
      </c>
      <c r="G37" s="67">
        <v>132</v>
      </c>
      <c r="H37" s="67">
        <v>0.11</v>
      </c>
      <c r="I37" s="67">
        <v>0</v>
      </c>
      <c r="J37" s="67">
        <v>0</v>
      </c>
      <c r="K37" s="72">
        <v>20</v>
      </c>
      <c r="L37" s="72">
        <v>14</v>
      </c>
      <c r="M37" s="72">
        <v>65</v>
      </c>
      <c r="N37" s="72">
        <v>1.1000000000000001</v>
      </c>
    </row>
    <row r="38" spans="1:14" x14ac:dyDescent="0.2">
      <c r="A38" s="76"/>
      <c r="B38" s="71"/>
      <c r="C38" s="68"/>
      <c r="D38" s="68"/>
      <c r="E38" s="68"/>
      <c r="F38" s="68"/>
      <c r="G38" s="68"/>
      <c r="H38" s="68"/>
      <c r="I38" s="68"/>
      <c r="J38" s="68"/>
      <c r="K38" s="73"/>
      <c r="L38" s="73"/>
      <c r="M38" s="73"/>
      <c r="N38" s="73"/>
    </row>
    <row r="39" spans="1:14" x14ac:dyDescent="0.2">
      <c r="A39" s="4"/>
      <c r="B39" s="60" t="s">
        <v>69</v>
      </c>
      <c r="C39" s="11"/>
      <c r="D39" s="11">
        <f>SUM(D32:D38)</f>
        <v>14.43</v>
      </c>
      <c r="E39" s="11">
        <f t="shared" ref="E39:N39" si="2">SUM(E33:E38)</f>
        <v>17.010000000000002</v>
      </c>
      <c r="F39" s="11">
        <f t="shared" si="2"/>
        <v>107.69999999999999</v>
      </c>
      <c r="G39" s="11">
        <f t="shared" si="2"/>
        <v>643.70000000000005</v>
      </c>
      <c r="H39" s="11">
        <f t="shared" si="2"/>
        <v>0.44999999999999996</v>
      </c>
      <c r="I39" s="11">
        <f t="shared" si="2"/>
        <v>2.5499999999999998</v>
      </c>
      <c r="J39" s="11">
        <f t="shared" si="2"/>
        <v>31.21</v>
      </c>
      <c r="K39" s="11">
        <f t="shared" si="2"/>
        <v>288.8</v>
      </c>
      <c r="L39" s="11">
        <f t="shared" si="2"/>
        <v>86.2</v>
      </c>
      <c r="M39" s="11">
        <f t="shared" si="2"/>
        <v>373.9</v>
      </c>
      <c r="N39" s="11">
        <f t="shared" si="2"/>
        <v>4.04</v>
      </c>
    </row>
    <row r="40" spans="1:14" x14ac:dyDescent="0.2">
      <c r="A40" s="12"/>
      <c r="B40" s="61" t="s">
        <v>15</v>
      </c>
      <c r="C40" s="13"/>
      <c r="D40" s="8"/>
      <c r="E40" s="8"/>
      <c r="F40" s="8"/>
      <c r="G40" s="8"/>
      <c r="H40" s="8"/>
      <c r="I40" s="8"/>
      <c r="J40" s="8"/>
      <c r="K40" s="8"/>
      <c r="L40" s="9"/>
      <c r="M40" s="4"/>
      <c r="N40" s="4"/>
    </row>
    <row r="41" spans="1:14" ht="12" customHeight="1" x14ac:dyDescent="0.2">
      <c r="A41" s="70">
        <v>88</v>
      </c>
      <c r="B41" s="70" t="s">
        <v>64</v>
      </c>
      <c r="C41" s="67" t="s">
        <v>98</v>
      </c>
      <c r="D41" s="67">
        <v>6.65</v>
      </c>
      <c r="E41" s="67">
        <v>7.05</v>
      </c>
      <c r="F41" s="67">
        <v>6.98</v>
      </c>
      <c r="G41" s="67">
        <v>161.80000000000001</v>
      </c>
      <c r="H41" s="67">
        <v>0.06</v>
      </c>
      <c r="I41" s="67">
        <v>18.46</v>
      </c>
      <c r="J41" s="67">
        <v>0</v>
      </c>
      <c r="K41" s="67">
        <v>43.33</v>
      </c>
      <c r="L41" s="67">
        <v>22.25</v>
      </c>
      <c r="M41" s="72">
        <v>45.63</v>
      </c>
      <c r="N41" s="72">
        <v>0.8</v>
      </c>
    </row>
    <row r="42" spans="1:14" ht="13.5" hidden="1" thickBot="1" x14ac:dyDescent="0.25">
      <c r="A42" s="71"/>
      <c r="B42" s="71"/>
      <c r="C42" s="68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</row>
    <row r="43" spans="1:14" x14ac:dyDescent="0.2">
      <c r="A43" s="67" t="s">
        <v>90</v>
      </c>
      <c r="B43" s="70" t="s">
        <v>91</v>
      </c>
      <c r="C43" s="67">
        <v>100</v>
      </c>
      <c r="D43" s="67">
        <v>18.87</v>
      </c>
      <c r="E43" s="67">
        <v>22</v>
      </c>
      <c r="F43" s="67">
        <v>5.5</v>
      </c>
      <c r="G43" s="67">
        <v>295.75</v>
      </c>
      <c r="H43" s="67">
        <v>0.09</v>
      </c>
      <c r="I43" s="67">
        <v>0.27</v>
      </c>
      <c r="J43" s="67">
        <v>56.3</v>
      </c>
      <c r="K43" s="67">
        <v>110</v>
      </c>
      <c r="L43" s="67">
        <v>46</v>
      </c>
      <c r="M43" s="67">
        <v>226</v>
      </c>
      <c r="N43" s="67">
        <v>0.78</v>
      </c>
    </row>
    <row r="44" spans="1:14" x14ac:dyDescent="0.2">
      <c r="A44" s="73"/>
      <c r="B44" s="76"/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</row>
    <row r="45" spans="1:14" ht="12.75" customHeight="1" x14ac:dyDescent="0.2">
      <c r="A45" s="75">
        <v>312</v>
      </c>
      <c r="B45" s="75" t="s">
        <v>49</v>
      </c>
      <c r="C45" s="72" t="s">
        <v>50</v>
      </c>
      <c r="D45" s="72">
        <v>4.26</v>
      </c>
      <c r="E45" s="72">
        <v>8.08</v>
      </c>
      <c r="F45" s="72">
        <v>31.06</v>
      </c>
      <c r="G45" s="72">
        <v>213.94</v>
      </c>
      <c r="H45" s="72">
        <v>0.16</v>
      </c>
      <c r="I45" s="72">
        <v>21.43</v>
      </c>
      <c r="J45" s="72">
        <v>0.12</v>
      </c>
      <c r="K45" s="72">
        <v>45.56</v>
      </c>
      <c r="L45" s="72">
        <v>42.19</v>
      </c>
      <c r="M45" s="72">
        <v>103.59</v>
      </c>
      <c r="N45" s="72">
        <v>1.18</v>
      </c>
    </row>
    <row r="46" spans="1:14" x14ac:dyDescent="0.2">
      <c r="A46" s="76"/>
      <c r="B46" s="76"/>
      <c r="C46" s="73"/>
      <c r="D46" s="73"/>
      <c r="E46" s="73"/>
      <c r="F46" s="73"/>
      <c r="G46" s="73"/>
      <c r="H46" s="73"/>
      <c r="I46" s="73"/>
      <c r="J46" s="73"/>
      <c r="K46" s="73"/>
      <c r="L46" s="73"/>
      <c r="M46" s="73"/>
      <c r="N46" s="73"/>
    </row>
    <row r="47" spans="1:14" x14ac:dyDescent="0.2">
      <c r="A47" s="75">
        <v>376</v>
      </c>
      <c r="B47" s="75" t="s">
        <v>14</v>
      </c>
      <c r="C47" s="72">
        <v>200</v>
      </c>
      <c r="D47" s="72">
        <v>0.2</v>
      </c>
      <c r="E47" s="72">
        <v>5.7000000000000002E-2</v>
      </c>
      <c r="F47" s="72">
        <v>15.1</v>
      </c>
      <c r="G47" s="72">
        <v>61.3</v>
      </c>
      <c r="H47" s="72">
        <v>0</v>
      </c>
      <c r="I47" s="72">
        <v>0</v>
      </c>
      <c r="J47" s="72">
        <v>0</v>
      </c>
      <c r="K47" s="72">
        <v>6</v>
      </c>
      <c r="L47" s="72">
        <v>0</v>
      </c>
      <c r="M47" s="72">
        <v>0</v>
      </c>
      <c r="N47" s="72">
        <v>0.4</v>
      </c>
    </row>
    <row r="48" spans="1:14" x14ac:dyDescent="0.2">
      <c r="A48" s="76"/>
      <c r="B48" s="76"/>
      <c r="C48" s="73"/>
      <c r="D48" s="73"/>
      <c r="E48" s="73"/>
      <c r="F48" s="73"/>
      <c r="G48" s="73"/>
      <c r="H48" s="73"/>
      <c r="I48" s="73"/>
      <c r="J48" s="73"/>
      <c r="K48" s="73"/>
      <c r="L48" s="73"/>
      <c r="M48" s="73"/>
      <c r="N48" s="73"/>
    </row>
    <row r="49" spans="1:14" x14ac:dyDescent="0.2">
      <c r="A49" s="16"/>
      <c r="B49" s="17" t="s">
        <v>42</v>
      </c>
      <c r="C49" s="16">
        <v>55</v>
      </c>
      <c r="D49" s="16">
        <v>4.55</v>
      </c>
      <c r="E49" s="16">
        <v>1.6</v>
      </c>
      <c r="F49" s="16">
        <v>24.6</v>
      </c>
      <c r="G49" s="16">
        <v>132</v>
      </c>
      <c r="H49" s="16">
        <v>0.11</v>
      </c>
      <c r="I49" s="16">
        <v>0</v>
      </c>
      <c r="J49" s="16">
        <v>0</v>
      </c>
      <c r="K49" s="16">
        <v>20</v>
      </c>
      <c r="L49" s="16">
        <v>14</v>
      </c>
      <c r="M49" s="16">
        <v>65</v>
      </c>
      <c r="N49" s="16">
        <v>1.1000000000000001</v>
      </c>
    </row>
    <row r="50" spans="1:14" x14ac:dyDescent="0.2">
      <c r="A50" s="16"/>
      <c r="B50" s="17" t="s">
        <v>76</v>
      </c>
      <c r="C50" s="16">
        <v>55</v>
      </c>
      <c r="D50" s="16">
        <v>3.71</v>
      </c>
      <c r="E50" s="16">
        <v>0.7</v>
      </c>
      <c r="F50" s="16">
        <v>21.87</v>
      </c>
      <c r="G50" s="16">
        <v>110.5</v>
      </c>
      <c r="H50" s="16">
        <v>0</v>
      </c>
      <c r="I50" s="16">
        <v>0</v>
      </c>
      <c r="J50" s="16">
        <v>0</v>
      </c>
      <c r="K50" s="16">
        <v>5.8</v>
      </c>
      <c r="L50" s="16">
        <v>4</v>
      </c>
      <c r="M50" s="16">
        <v>18</v>
      </c>
      <c r="N50" s="16">
        <v>0.4</v>
      </c>
    </row>
    <row r="51" spans="1:14" x14ac:dyDescent="0.2">
      <c r="A51" s="16"/>
      <c r="B51" s="17" t="s">
        <v>19</v>
      </c>
      <c r="C51" s="16">
        <v>150</v>
      </c>
      <c r="D51" s="16">
        <v>0.4</v>
      </c>
      <c r="E51" s="16">
        <v>0.4</v>
      </c>
      <c r="F51" s="16">
        <v>9.5</v>
      </c>
      <c r="G51" s="16">
        <v>63</v>
      </c>
      <c r="H51" s="16">
        <v>2</v>
      </c>
      <c r="I51" s="16">
        <v>0</v>
      </c>
      <c r="J51" s="16">
        <v>0</v>
      </c>
      <c r="K51" s="16">
        <v>1.6</v>
      </c>
      <c r="L51" s="16">
        <v>2.2999999999999998</v>
      </c>
      <c r="M51" s="16">
        <v>1.4</v>
      </c>
      <c r="N51" s="16">
        <v>12</v>
      </c>
    </row>
    <row r="52" spans="1:14" x14ac:dyDescent="0.2">
      <c r="A52" s="4"/>
      <c r="B52" s="60" t="s">
        <v>16</v>
      </c>
      <c r="C52" s="11"/>
      <c r="D52" s="11">
        <f>D39+D41+D43+D45+D47+D49+D51</f>
        <v>49.36</v>
      </c>
      <c r="E52" s="11">
        <f t="shared" ref="E52:N52" si="3">E39+E41+E43+E45+E47+E49+E51</f>
        <v>56.197000000000003</v>
      </c>
      <c r="F52" s="11">
        <f t="shared" si="3"/>
        <v>200.43999999999997</v>
      </c>
      <c r="G52" s="11">
        <f t="shared" si="3"/>
        <v>1571.49</v>
      </c>
      <c r="H52" s="11">
        <f t="shared" si="3"/>
        <v>2.87</v>
      </c>
      <c r="I52" s="11">
        <f t="shared" si="3"/>
        <v>42.71</v>
      </c>
      <c r="J52" s="11">
        <f t="shared" si="3"/>
        <v>87.63</v>
      </c>
      <c r="K52" s="11">
        <f t="shared" si="3"/>
        <v>515.29000000000008</v>
      </c>
      <c r="L52" s="11">
        <f t="shared" si="3"/>
        <v>212.94</v>
      </c>
      <c r="M52" s="11">
        <f t="shared" si="3"/>
        <v>815.52</v>
      </c>
      <c r="N52" s="11">
        <f t="shared" si="3"/>
        <v>20.3</v>
      </c>
    </row>
    <row r="55" spans="1:14" x14ac:dyDescent="0.2">
      <c r="B55" s="60" t="s">
        <v>29</v>
      </c>
    </row>
    <row r="56" spans="1:14" ht="12.75" customHeight="1" x14ac:dyDescent="0.2">
      <c r="B56" s="101" t="s">
        <v>101</v>
      </c>
      <c r="C56" s="101"/>
    </row>
    <row r="57" spans="1:14" x14ac:dyDescent="0.2">
      <c r="A57" s="79" t="s">
        <v>0</v>
      </c>
      <c r="B57" s="80" t="s">
        <v>1</v>
      </c>
      <c r="C57" s="81" t="s">
        <v>21</v>
      </c>
      <c r="D57" s="81" t="s">
        <v>6</v>
      </c>
      <c r="E57" s="81"/>
      <c r="F57" s="81"/>
      <c r="G57" s="81" t="s">
        <v>2</v>
      </c>
      <c r="H57" s="77" t="s">
        <v>3</v>
      </c>
      <c r="I57" s="77"/>
      <c r="J57" s="77"/>
      <c r="K57" s="78" t="s">
        <v>4</v>
      </c>
      <c r="L57" s="78"/>
      <c r="M57" s="78"/>
      <c r="N57" s="78"/>
    </row>
    <row r="58" spans="1:14" ht="25.5" x14ac:dyDescent="0.2">
      <c r="A58" s="79"/>
      <c r="B58" s="80"/>
      <c r="C58" s="81"/>
      <c r="D58" s="62" t="s">
        <v>7</v>
      </c>
      <c r="E58" s="62" t="s">
        <v>5</v>
      </c>
      <c r="F58" s="62" t="s">
        <v>8</v>
      </c>
      <c r="G58" s="81"/>
      <c r="H58" s="63" t="s">
        <v>9</v>
      </c>
      <c r="I58" s="63" t="s">
        <v>22</v>
      </c>
      <c r="J58" s="63" t="s">
        <v>23</v>
      </c>
      <c r="K58" s="63" t="s">
        <v>10</v>
      </c>
      <c r="L58" s="63" t="s">
        <v>25</v>
      </c>
      <c r="M58" s="63" t="s">
        <v>24</v>
      </c>
      <c r="N58" s="63" t="s">
        <v>11</v>
      </c>
    </row>
    <row r="59" spans="1:14" x14ac:dyDescent="0.2">
      <c r="A59" s="15"/>
      <c r="B59" s="14" t="s">
        <v>13</v>
      </c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</row>
    <row r="60" spans="1:14" x14ac:dyDescent="0.2">
      <c r="A60" s="67">
        <v>223</v>
      </c>
      <c r="B60" s="70" t="s">
        <v>54</v>
      </c>
      <c r="C60" s="67" t="s">
        <v>48</v>
      </c>
      <c r="D60" s="67">
        <v>34.36</v>
      </c>
      <c r="E60" s="67">
        <v>46.2</v>
      </c>
      <c r="F60" s="67">
        <v>40</v>
      </c>
      <c r="G60" s="67">
        <v>666</v>
      </c>
      <c r="H60" s="67">
        <v>0.09</v>
      </c>
      <c r="I60" s="67">
        <v>0.74</v>
      </c>
      <c r="J60" s="67">
        <v>0.33</v>
      </c>
      <c r="K60" s="67">
        <v>226.4</v>
      </c>
      <c r="L60" s="67">
        <v>48.02</v>
      </c>
      <c r="M60" s="67">
        <v>344.91</v>
      </c>
      <c r="N60" s="67">
        <v>0.84</v>
      </c>
    </row>
    <row r="61" spans="1:14" x14ac:dyDescent="0.2">
      <c r="A61" s="73"/>
      <c r="B61" s="76"/>
      <c r="C61" s="73"/>
      <c r="D61" s="73"/>
      <c r="E61" s="73"/>
      <c r="F61" s="73"/>
      <c r="G61" s="73"/>
      <c r="H61" s="73"/>
      <c r="I61" s="73"/>
      <c r="J61" s="73"/>
      <c r="K61" s="73"/>
      <c r="L61" s="73"/>
      <c r="M61" s="73"/>
      <c r="N61" s="73"/>
    </row>
    <row r="62" spans="1:14" x14ac:dyDescent="0.2">
      <c r="A62" s="70">
        <v>376</v>
      </c>
      <c r="B62" s="70" t="s">
        <v>14</v>
      </c>
      <c r="C62" s="67">
        <v>200</v>
      </c>
      <c r="D62" s="67">
        <v>0.2</v>
      </c>
      <c r="E62" s="67">
        <v>5.7000000000000002E-2</v>
      </c>
      <c r="F62" s="67">
        <v>15.1</v>
      </c>
      <c r="G62" s="67">
        <v>61.3</v>
      </c>
      <c r="H62" s="67">
        <v>0</v>
      </c>
      <c r="I62" s="67">
        <v>0</v>
      </c>
      <c r="J62" s="67">
        <v>0</v>
      </c>
      <c r="K62" s="67">
        <v>6</v>
      </c>
      <c r="L62" s="67">
        <v>0</v>
      </c>
      <c r="M62" s="67">
        <v>0</v>
      </c>
      <c r="N62" s="67">
        <v>0.4</v>
      </c>
    </row>
    <row r="63" spans="1:14" x14ac:dyDescent="0.2">
      <c r="A63" s="76"/>
      <c r="B63" s="76"/>
      <c r="C63" s="73"/>
      <c r="D63" s="73"/>
      <c r="E63" s="73"/>
      <c r="F63" s="73"/>
      <c r="G63" s="73"/>
      <c r="H63" s="73"/>
      <c r="I63" s="73"/>
      <c r="J63" s="73"/>
      <c r="K63" s="73"/>
      <c r="L63" s="73"/>
      <c r="M63" s="73"/>
      <c r="N63" s="73"/>
    </row>
    <row r="64" spans="1:14" x14ac:dyDescent="0.2">
      <c r="A64" s="75"/>
      <c r="B64" s="75" t="s">
        <v>42</v>
      </c>
      <c r="C64" s="67">
        <v>55</v>
      </c>
      <c r="D64" s="67">
        <v>4.55</v>
      </c>
      <c r="E64" s="67">
        <v>1.6</v>
      </c>
      <c r="F64" s="67">
        <v>24.6</v>
      </c>
      <c r="G64" s="67">
        <v>132</v>
      </c>
      <c r="H64" s="67">
        <v>0.11</v>
      </c>
      <c r="I64" s="67">
        <v>0</v>
      </c>
      <c r="J64" s="67">
        <v>0</v>
      </c>
      <c r="K64" s="72">
        <v>20</v>
      </c>
      <c r="L64" s="72">
        <v>14</v>
      </c>
      <c r="M64" s="72">
        <v>65</v>
      </c>
      <c r="N64" s="72">
        <v>1.1000000000000001</v>
      </c>
    </row>
    <row r="65" spans="1:14" x14ac:dyDescent="0.2">
      <c r="A65" s="76"/>
      <c r="B65" s="76"/>
      <c r="C65" s="68"/>
      <c r="D65" s="68"/>
      <c r="E65" s="68"/>
      <c r="F65" s="68"/>
      <c r="G65" s="68"/>
      <c r="H65" s="68"/>
      <c r="I65" s="68"/>
      <c r="J65" s="68"/>
      <c r="K65" s="73"/>
      <c r="L65" s="73"/>
      <c r="M65" s="73"/>
      <c r="N65" s="73"/>
    </row>
    <row r="66" spans="1:14" x14ac:dyDescent="0.2">
      <c r="A66" s="4"/>
      <c r="B66" s="60" t="s">
        <v>69</v>
      </c>
      <c r="C66" s="11"/>
      <c r="D66" s="11">
        <f>SUM(D59:D65)</f>
        <v>39.11</v>
      </c>
      <c r="E66" s="11">
        <f t="shared" ref="E66:N66" si="4">SUM(E60:E65)</f>
        <v>47.857000000000006</v>
      </c>
      <c r="F66" s="11">
        <f t="shared" si="4"/>
        <v>79.7</v>
      </c>
      <c r="G66" s="11">
        <f t="shared" si="4"/>
        <v>859.3</v>
      </c>
      <c r="H66" s="11">
        <f t="shared" si="4"/>
        <v>0.2</v>
      </c>
      <c r="I66" s="11">
        <f t="shared" si="4"/>
        <v>0.74</v>
      </c>
      <c r="J66" s="11">
        <f t="shared" si="4"/>
        <v>0.33</v>
      </c>
      <c r="K66" s="11">
        <f t="shared" si="4"/>
        <v>252.4</v>
      </c>
      <c r="L66" s="11">
        <f t="shared" si="4"/>
        <v>62.02</v>
      </c>
      <c r="M66" s="11">
        <f t="shared" si="4"/>
        <v>409.91</v>
      </c>
      <c r="N66" s="11">
        <f t="shared" si="4"/>
        <v>2.34</v>
      </c>
    </row>
    <row r="67" spans="1:14" x14ac:dyDescent="0.2">
      <c r="A67" s="12"/>
      <c r="B67" s="61" t="s">
        <v>15</v>
      </c>
      <c r="C67" s="13"/>
      <c r="D67" s="8"/>
      <c r="E67" s="8"/>
      <c r="F67" s="8"/>
      <c r="G67" s="8"/>
      <c r="H67" s="8"/>
      <c r="I67" s="8"/>
      <c r="J67" s="8"/>
      <c r="K67" s="8"/>
      <c r="L67" s="9"/>
      <c r="M67" s="4"/>
      <c r="N67" s="4"/>
    </row>
    <row r="68" spans="1:14" ht="25.5" x14ac:dyDescent="0.2">
      <c r="A68" s="16">
        <v>102</v>
      </c>
      <c r="B68" s="17" t="s">
        <v>67</v>
      </c>
      <c r="C68" s="16" t="s">
        <v>63</v>
      </c>
      <c r="D68" s="16">
        <v>8.49</v>
      </c>
      <c r="E68" s="16">
        <v>7.38</v>
      </c>
      <c r="F68" s="16">
        <v>21.04</v>
      </c>
      <c r="G68" s="16">
        <v>222.71</v>
      </c>
      <c r="H68" s="16">
        <v>0.23</v>
      </c>
      <c r="I68" s="16">
        <v>5.81</v>
      </c>
      <c r="J68" s="16">
        <v>0</v>
      </c>
      <c r="K68" s="16">
        <v>0.21</v>
      </c>
      <c r="L68" s="16">
        <v>38.08</v>
      </c>
      <c r="M68" s="16">
        <v>87.18</v>
      </c>
      <c r="N68" s="16">
        <v>35.299999999999997</v>
      </c>
    </row>
    <row r="69" spans="1:14" x14ac:dyDescent="0.2">
      <c r="A69" s="75">
        <v>679</v>
      </c>
      <c r="B69" s="75" t="s">
        <v>44</v>
      </c>
      <c r="C69" s="72">
        <v>180</v>
      </c>
      <c r="D69" s="72">
        <v>11.24</v>
      </c>
      <c r="E69" s="72">
        <v>6.52</v>
      </c>
      <c r="F69" s="72">
        <v>54</v>
      </c>
      <c r="G69" s="72">
        <v>316.57</v>
      </c>
      <c r="H69" s="72">
        <v>0.01</v>
      </c>
      <c r="I69" s="72">
        <v>0</v>
      </c>
      <c r="J69" s="72">
        <v>0.09</v>
      </c>
      <c r="K69" s="72">
        <v>27.22</v>
      </c>
      <c r="L69" s="72">
        <v>16.260000000000002</v>
      </c>
      <c r="M69" s="72">
        <v>245.12</v>
      </c>
      <c r="N69" s="72">
        <v>5.53</v>
      </c>
    </row>
    <row r="70" spans="1:14" x14ac:dyDescent="0.2">
      <c r="A70" s="76"/>
      <c r="B70" s="76"/>
      <c r="C70" s="73"/>
      <c r="D70" s="73"/>
      <c r="E70" s="73"/>
      <c r="F70" s="73"/>
      <c r="G70" s="73"/>
      <c r="H70" s="73"/>
      <c r="I70" s="73"/>
      <c r="J70" s="73"/>
      <c r="K70" s="73"/>
      <c r="L70" s="73"/>
      <c r="M70" s="73"/>
      <c r="N70" s="73"/>
    </row>
    <row r="71" spans="1:14" x14ac:dyDescent="0.2">
      <c r="A71" s="75">
        <v>246</v>
      </c>
      <c r="B71" s="75" t="s">
        <v>92</v>
      </c>
      <c r="C71" s="72" t="s">
        <v>86</v>
      </c>
      <c r="D71" s="72">
        <v>19.7</v>
      </c>
      <c r="E71" s="72">
        <v>17.89</v>
      </c>
      <c r="F71" s="72">
        <v>4.76</v>
      </c>
      <c r="G71" s="72">
        <v>168.2</v>
      </c>
      <c r="H71" s="72">
        <v>0.1</v>
      </c>
      <c r="I71" s="72">
        <v>0.15</v>
      </c>
      <c r="J71" s="72">
        <v>28.75</v>
      </c>
      <c r="K71" s="72">
        <v>43.75</v>
      </c>
      <c r="L71" s="72">
        <v>32.130000000000003</v>
      </c>
      <c r="M71" s="72">
        <v>116.38</v>
      </c>
      <c r="N71" s="72">
        <v>1.5</v>
      </c>
    </row>
    <row r="72" spans="1:14" x14ac:dyDescent="0.2">
      <c r="A72" s="76"/>
      <c r="B72" s="76"/>
      <c r="C72" s="73"/>
      <c r="D72" s="73"/>
      <c r="E72" s="73"/>
      <c r="F72" s="73"/>
      <c r="G72" s="73"/>
      <c r="H72" s="73"/>
      <c r="I72" s="73"/>
      <c r="J72" s="73"/>
      <c r="K72" s="73"/>
      <c r="L72" s="73"/>
      <c r="M72" s="73"/>
      <c r="N72" s="73"/>
    </row>
    <row r="73" spans="1:14" x14ac:dyDescent="0.2">
      <c r="A73" s="75">
        <v>346</v>
      </c>
      <c r="B73" s="75" t="s">
        <v>58</v>
      </c>
      <c r="C73" s="72">
        <v>200</v>
      </c>
      <c r="D73" s="72">
        <v>0.2</v>
      </c>
      <c r="E73" s="72">
        <v>0.06</v>
      </c>
      <c r="F73" s="72">
        <v>15.02</v>
      </c>
      <c r="G73" s="72">
        <v>61.8</v>
      </c>
      <c r="H73" s="72">
        <v>0.02</v>
      </c>
      <c r="I73" s="72">
        <v>0</v>
      </c>
      <c r="J73" s="72">
        <v>0</v>
      </c>
      <c r="K73" s="72">
        <v>12</v>
      </c>
      <c r="L73" s="72">
        <v>2.4</v>
      </c>
      <c r="M73" s="72">
        <v>0</v>
      </c>
      <c r="N73" s="72">
        <v>0.8</v>
      </c>
    </row>
    <row r="74" spans="1:14" x14ac:dyDescent="0.2">
      <c r="A74" s="76"/>
      <c r="B74" s="76"/>
      <c r="C74" s="73"/>
      <c r="D74" s="73"/>
      <c r="E74" s="73"/>
      <c r="F74" s="73"/>
      <c r="G74" s="73"/>
      <c r="H74" s="73"/>
      <c r="I74" s="73"/>
      <c r="J74" s="73"/>
      <c r="K74" s="73"/>
      <c r="L74" s="73"/>
      <c r="M74" s="73"/>
      <c r="N74" s="73"/>
    </row>
    <row r="75" spans="1:14" x14ac:dyDescent="0.2">
      <c r="A75" s="16"/>
      <c r="B75" s="17" t="s">
        <v>42</v>
      </c>
      <c r="C75" s="16">
        <v>55</v>
      </c>
      <c r="D75" s="16">
        <v>4.55</v>
      </c>
      <c r="E75" s="16">
        <v>1.6</v>
      </c>
      <c r="F75" s="16">
        <v>24.6</v>
      </c>
      <c r="G75" s="16">
        <v>132</v>
      </c>
      <c r="H75" s="16">
        <v>0.11</v>
      </c>
      <c r="I75" s="16">
        <v>0</v>
      </c>
      <c r="J75" s="16">
        <v>0</v>
      </c>
      <c r="K75" s="16">
        <v>20</v>
      </c>
      <c r="L75" s="16">
        <v>14</v>
      </c>
      <c r="M75" s="16">
        <v>65</v>
      </c>
      <c r="N75" s="16">
        <v>1.1000000000000001</v>
      </c>
    </row>
    <row r="76" spans="1:14" x14ac:dyDescent="0.2">
      <c r="A76" s="16"/>
      <c r="B76" s="17" t="s">
        <v>76</v>
      </c>
      <c r="C76" s="16">
        <v>55</v>
      </c>
      <c r="D76" s="16">
        <v>3.71</v>
      </c>
      <c r="E76" s="16">
        <v>0.7</v>
      </c>
      <c r="F76" s="16">
        <v>21.87</v>
      </c>
      <c r="G76" s="16">
        <v>110.5</v>
      </c>
      <c r="H76" s="16">
        <v>0</v>
      </c>
      <c r="I76" s="16">
        <v>0</v>
      </c>
      <c r="J76" s="16">
        <v>0</v>
      </c>
      <c r="K76" s="16">
        <v>5.8</v>
      </c>
      <c r="L76" s="16">
        <v>4</v>
      </c>
      <c r="M76" s="16">
        <v>18</v>
      </c>
      <c r="N76" s="16">
        <v>0.4</v>
      </c>
    </row>
    <row r="77" spans="1:14" x14ac:dyDescent="0.2">
      <c r="A77" s="4"/>
      <c r="B77" s="60" t="s">
        <v>16</v>
      </c>
      <c r="C77" s="11"/>
      <c r="D77" s="11">
        <f>D66+D68+D69+D71+D73+D75+D76</f>
        <v>87</v>
      </c>
      <c r="E77" s="11">
        <f t="shared" ref="E77:N77" si="5">E66+E68+E69+E71+E73+E75+E76</f>
        <v>82.007000000000005</v>
      </c>
      <c r="F77" s="11">
        <f t="shared" si="5"/>
        <v>220.99</v>
      </c>
      <c r="G77" s="11">
        <f t="shared" si="5"/>
        <v>1871.08</v>
      </c>
      <c r="H77" s="11">
        <f t="shared" si="5"/>
        <v>0.67</v>
      </c>
      <c r="I77" s="11">
        <f t="shared" si="5"/>
        <v>6.7</v>
      </c>
      <c r="J77" s="11">
        <f t="shared" si="5"/>
        <v>29.17</v>
      </c>
      <c r="K77" s="11">
        <f t="shared" si="5"/>
        <v>361.38000000000005</v>
      </c>
      <c r="L77" s="11">
        <f t="shared" si="5"/>
        <v>168.89000000000001</v>
      </c>
      <c r="M77" s="11">
        <f t="shared" si="5"/>
        <v>941.59</v>
      </c>
      <c r="N77" s="11">
        <f t="shared" si="5"/>
        <v>46.97</v>
      </c>
    </row>
    <row r="79" spans="1:14" x14ac:dyDescent="0.2">
      <c r="B79" s="60" t="s">
        <v>30</v>
      </c>
    </row>
    <row r="80" spans="1:14" ht="12.75" customHeight="1" x14ac:dyDescent="0.2">
      <c r="B80" s="101" t="s">
        <v>101</v>
      </c>
      <c r="C80" s="101"/>
    </row>
    <row r="81" spans="1:14" x14ac:dyDescent="0.2">
      <c r="A81" s="79" t="s">
        <v>0</v>
      </c>
      <c r="B81" s="80" t="s">
        <v>1</v>
      </c>
      <c r="C81" s="81" t="s">
        <v>21</v>
      </c>
      <c r="D81" s="81" t="s">
        <v>6</v>
      </c>
      <c r="E81" s="81"/>
      <c r="F81" s="81"/>
      <c r="G81" s="81" t="s">
        <v>2</v>
      </c>
      <c r="H81" s="77" t="s">
        <v>3</v>
      </c>
      <c r="I81" s="77"/>
      <c r="J81" s="77"/>
      <c r="K81" s="78" t="s">
        <v>4</v>
      </c>
      <c r="L81" s="78"/>
      <c r="M81" s="78"/>
      <c r="N81" s="78"/>
    </row>
    <row r="82" spans="1:14" ht="25.5" x14ac:dyDescent="0.2">
      <c r="A82" s="79"/>
      <c r="B82" s="80"/>
      <c r="C82" s="81"/>
      <c r="D82" s="62" t="s">
        <v>7</v>
      </c>
      <c r="E82" s="62" t="s">
        <v>5</v>
      </c>
      <c r="F82" s="62" t="s">
        <v>8</v>
      </c>
      <c r="G82" s="81"/>
      <c r="H82" s="63" t="s">
        <v>9</v>
      </c>
      <c r="I82" s="63" t="s">
        <v>22</v>
      </c>
      <c r="J82" s="63" t="s">
        <v>23</v>
      </c>
      <c r="K82" s="63" t="s">
        <v>10</v>
      </c>
      <c r="L82" s="63" t="s">
        <v>25</v>
      </c>
      <c r="M82" s="63" t="s">
        <v>24</v>
      </c>
      <c r="N82" s="63" t="s">
        <v>11</v>
      </c>
    </row>
    <row r="83" spans="1:14" x14ac:dyDescent="0.2">
      <c r="A83" s="23"/>
      <c r="B83" s="24" t="s">
        <v>13</v>
      </c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</row>
    <row r="84" spans="1:14" x14ac:dyDescent="0.2">
      <c r="A84" s="70">
        <v>3</v>
      </c>
      <c r="B84" s="70" t="s">
        <v>38</v>
      </c>
      <c r="C84" s="67" t="s">
        <v>27</v>
      </c>
      <c r="D84" s="67">
        <v>18.3</v>
      </c>
      <c r="E84" s="67">
        <v>13.05</v>
      </c>
      <c r="F84" s="67">
        <v>14.71</v>
      </c>
      <c r="G84" s="67">
        <v>209.86</v>
      </c>
      <c r="H84" s="67">
        <v>0</v>
      </c>
      <c r="I84" s="67">
        <v>0.1</v>
      </c>
      <c r="J84" s="67">
        <v>0</v>
      </c>
      <c r="K84" s="67">
        <v>129</v>
      </c>
      <c r="L84" s="67">
        <v>0</v>
      </c>
      <c r="M84" s="67">
        <v>4.8</v>
      </c>
      <c r="N84" s="67">
        <v>0.19</v>
      </c>
    </row>
    <row r="85" spans="1:14" x14ac:dyDescent="0.2">
      <c r="A85" s="71"/>
      <c r="B85" s="71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</row>
    <row r="86" spans="1:14" x14ac:dyDescent="0.2">
      <c r="A86" s="72">
        <v>182</v>
      </c>
      <c r="B86" s="75" t="s">
        <v>79</v>
      </c>
      <c r="C86" s="72" t="s">
        <v>99</v>
      </c>
      <c r="D86" s="72">
        <v>6.31</v>
      </c>
      <c r="E86" s="72">
        <v>13.46</v>
      </c>
      <c r="F86" s="72">
        <v>51.16</v>
      </c>
      <c r="G86" s="72">
        <v>353.64</v>
      </c>
      <c r="H86" s="72">
        <v>0.04</v>
      </c>
      <c r="I86" s="72">
        <v>1.3</v>
      </c>
      <c r="J86" s="72">
        <v>0.01</v>
      </c>
      <c r="K86" s="72">
        <v>122</v>
      </c>
      <c r="L86" s="72">
        <v>14</v>
      </c>
      <c r="M86" s="72">
        <v>90</v>
      </c>
      <c r="N86" s="72">
        <v>0.56000000000000005</v>
      </c>
    </row>
    <row r="87" spans="1:14" x14ac:dyDescent="0.2">
      <c r="A87" s="73"/>
      <c r="B87" s="76"/>
      <c r="C87" s="73"/>
      <c r="D87" s="73"/>
      <c r="E87" s="73"/>
      <c r="F87" s="73"/>
      <c r="G87" s="73"/>
      <c r="H87" s="73"/>
      <c r="I87" s="73"/>
      <c r="J87" s="73"/>
      <c r="K87" s="73"/>
      <c r="L87" s="73"/>
      <c r="M87" s="73"/>
      <c r="N87" s="73"/>
    </row>
    <row r="88" spans="1:14" x14ac:dyDescent="0.2">
      <c r="A88" s="75">
        <v>376</v>
      </c>
      <c r="B88" s="75" t="s">
        <v>14</v>
      </c>
      <c r="C88" s="72">
        <v>200</v>
      </c>
      <c r="D88" s="72">
        <v>0.2</v>
      </c>
      <c r="E88" s="72">
        <v>5.7000000000000002E-2</v>
      </c>
      <c r="F88" s="72">
        <v>15.1</v>
      </c>
      <c r="G88" s="72">
        <v>61.3</v>
      </c>
      <c r="H88" s="72">
        <v>0</v>
      </c>
      <c r="I88" s="72">
        <v>0</v>
      </c>
      <c r="J88" s="72">
        <v>0</v>
      </c>
      <c r="K88" s="72">
        <v>6</v>
      </c>
      <c r="L88" s="72">
        <v>0</v>
      </c>
      <c r="M88" s="72">
        <v>0</v>
      </c>
      <c r="N88" s="72">
        <v>0.4</v>
      </c>
    </row>
    <row r="89" spans="1:14" x14ac:dyDescent="0.2">
      <c r="A89" s="76"/>
      <c r="B89" s="76"/>
      <c r="C89" s="73"/>
      <c r="D89" s="73"/>
      <c r="E89" s="73"/>
      <c r="F89" s="73"/>
      <c r="G89" s="73"/>
      <c r="H89" s="73"/>
      <c r="I89" s="73"/>
      <c r="J89" s="73"/>
      <c r="K89" s="73"/>
      <c r="L89" s="73"/>
      <c r="M89" s="73"/>
      <c r="N89" s="73"/>
    </row>
    <row r="90" spans="1:14" x14ac:dyDescent="0.2">
      <c r="A90" s="17"/>
      <c r="B90" s="17" t="s">
        <v>42</v>
      </c>
      <c r="C90" s="67">
        <v>55</v>
      </c>
      <c r="D90" s="67">
        <v>4.55</v>
      </c>
      <c r="E90" s="67">
        <v>1.6</v>
      </c>
      <c r="F90" s="67">
        <v>24.6</v>
      </c>
      <c r="G90" s="67">
        <v>132</v>
      </c>
      <c r="H90" s="67">
        <v>0.11</v>
      </c>
      <c r="I90" s="67">
        <v>0</v>
      </c>
      <c r="J90" s="67">
        <v>0</v>
      </c>
      <c r="K90" s="72">
        <v>20</v>
      </c>
      <c r="L90" s="72">
        <v>14</v>
      </c>
      <c r="M90" s="72">
        <v>65</v>
      </c>
      <c r="N90" s="72">
        <v>1.1000000000000001</v>
      </c>
    </row>
    <row r="91" spans="1:14" x14ac:dyDescent="0.2">
      <c r="A91" s="17"/>
      <c r="B91" s="17"/>
      <c r="C91" s="68"/>
      <c r="D91" s="68"/>
      <c r="E91" s="68"/>
      <c r="F91" s="68"/>
      <c r="G91" s="68"/>
      <c r="H91" s="68"/>
      <c r="I91" s="68"/>
      <c r="J91" s="68"/>
      <c r="K91" s="73"/>
      <c r="L91" s="73"/>
      <c r="M91" s="73"/>
      <c r="N91" s="73"/>
    </row>
    <row r="92" spans="1:14" ht="15.75" x14ac:dyDescent="0.25">
      <c r="A92" s="26"/>
      <c r="B92" s="27" t="s">
        <v>69</v>
      </c>
      <c r="C92" s="28"/>
      <c r="D92" s="28">
        <f>SUM(D83:D91)</f>
        <v>29.36</v>
      </c>
      <c r="E92" s="28">
        <f t="shared" ref="E92:N92" si="6">SUM(E84:E91)</f>
        <v>28.167000000000002</v>
      </c>
      <c r="F92" s="28">
        <f t="shared" si="6"/>
        <v>105.57</v>
      </c>
      <c r="G92" s="28">
        <f t="shared" si="6"/>
        <v>756.8</v>
      </c>
      <c r="H92" s="28">
        <f t="shared" si="6"/>
        <v>0.15</v>
      </c>
      <c r="I92" s="28">
        <f t="shared" si="6"/>
        <v>1.4000000000000001</v>
      </c>
      <c r="J92" s="28">
        <f t="shared" si="6"/>
        <v>0.01</v>
      </c>
      <c r="K92" s="28">
        <f t="shared" si="6"/>
        <v>277</v>
      </c>
      <c r="L92" s="28">
        <f t="shared" si="6"/>
        <v>28</v>
      </c>
      <c r="M92" s="28">
        <f t="shared" si="6"/>
        <v>159.80000000000001</v>
      </c>
      <c r="N92" s="28">
        <f t="shared" si="6"/>
        <v>2.25</v>
      </c>
    </row>
    <row r="93" spans="1:14" x14ac:dyDescent="0.2">
      <c r="A93" s="29"/>
      <c r="B93" s="30" t="s">
        <v>15</v>
      </c>
      <c r="C93" s="31"/>
      <c r="D93" s="25"/>
      <c r="E93" s="25"/>
      <c r="F93" s="25"/>
      <c r="G93" s="25"/>
      <c r="H93" s="25"/>
      <c r="I93" s="25"/>
      <c r="J93" s="25"/>
      <c r="K93" s="25"/>
      <c r="L93" s="32"/>
      <c r="M93" s="33"/>
      <c r="N93" s="33"/>
    </row>
    <row r="94" spans="1:14" x14ac:dyDescent="0.2">
      <c r="A94" s="17">
        <v>71</v>
      </c>
      <c r="B94" s="17" t="s">
        <v>84</v>
      </c>
      <c r="C94" s="16">
        <v>100</v>
      </c>
      <c r="D94" s="16">
        <v>3.6</v>
      </c>
      <c r="E94" s="16">
        <v>0.8</v>
      </c>
      <c r="F94" s="16">
        <v>9.4</v>
      </c>
      <c r="G94" s="16">
        <v>53.8</v>
      </c>
      <c r="H94" s="16">
        <v>0</v>
      </c>
      <c r="I94" s="16">
        <v>5</v>
      </c>
      <c r="J94" s="16">
        <v>0</v>
      </c>
      <c r="K94" s="16">
        <v>11.5</v>
      </c>
      <c r="L94" s="16">
        <v>7</v>
      </c>
      <c r="M94" s="16">
        <v>0</v>
      </c>
      <c r="N94" s="16">
        <v>0.3</v>
      </c>
    </row>
    <row r="95" spans="1:14" ht="25.5" x14ac:dyDescent="0.2">
      <c r="A95" s="17">
        <v>111</v>
      </c>
      <c r="B95" s="17" t="s">
        <v>66</v>
      </c>
      <c r="C95" s="16" t="s">
        <v>63</v>
      </c>
      <c r="D95" s="16">
        <v>2.69</v>
      </c>
      <c r="E95" s="16">
        <v>2.84</v>
      </c>
      <c r="F95" s="16">
        <v>17.14</v>
      </c>
      <c r="G95" s="16">
        <v>104.75</v>
      </c>
      <c r="H95" s="16">
        <v>0.11</v>
      </c>
      <c r="I95" s="16">
        <v>8.25</v>
      </c>
      <c r="J95" s="16">
        <v>0</v>
      </c>
      <c r="K95" s="16">
        <v>0.1</v>
      </c>
      <c r="L95" s="16">
        <v>24.6</v>
      </c>
      <c r="M95" s="16">
        <v>66.650000000000006</v>
      </c>
      <c r="N95" s="16">
        <v>27</v>
      </c>
    </row>
    <row r="96" spans="1:14" x14ac:dyDescent="0.2">
      <c r="A96" s="70">
        <v>290</v>
      </c>
      <c r="B96" s="70" t="s">
        <v>93</v>
      </c>
      <c r="C96" s="67" t="s">
        <v>43</v>
      </c>
      <c r="D96" s="67">
        <v>24.1</v>
      </c>
      <c r="E96" s="67">
        <v>20.5</v>
      </c>
      <c r="F96" s="67">
        <v>46.5</v>
      </c>
      <c r="G96" s="67">
        <v>314.89999999999998</v>
      </c>
      <c r="H96" s="67">
        <v>0.05</v>
      </c>
      <c r="I96" s="67">
        <v>0.02</v>
      </c>
      <c r="J96" s="67">
        <v>43</v>
      </c>
      <c r="K96" s="67">
        <v>54.5</v>
      </c>
      <c r="L96" s="67">
        <v>20.3</v>
      </c>
      <c r="M96" s="67">
        <v>132.9</v>
      </c>
      <c r="N96" s="67">
        <v>1.62</v>
      </c>
    </row>
    <row r="97" spans="1:14" x14ac:dyDescent="0.2">
      <c r="A97" s="76"/>
      <c r="B97" s="76"/>
      <c r="C97" s="73"/>
      <c r="D97" s="73"/>
      <c r="E97" s="73"/>
      <c r="F97" s="73"/>
      <c r="G97" s="73"/>
      <c r="H97" s="73"/>
      <c r="I97" s="73"/>
      <c r="J97" s="73"/>
      <c r="K97" s="73"/>
      <c r="L97" s="73"/>
      <c r="M97" s="73"/>
      <c r="N97" s="73"/>
    </row>
    <row r="98" spans="1:14" x14ac:dyDescent="0.2">
      <c r="A98" s="72">
        <v>679</v>
      </c>
      <c r="B98" s="75" t="s">
        <v>18</v>
      </c>
      <c r="C98" s="72">
        <v>180</v>
      </c>
      <c r="D98" s="72">
        <v>4.55</v>
      </c>
      <c r="E98" s="72">
        <v>5.96</v>
      </c>
      <c r="F98" s="72">
        <v>47.12</v>
      </c>
      <c r="G98" s="72">
        <v>263.45999999999998</v>
      </c>
      <c r="H98" s="72">
        <v>0</v>
      </c>
      <c r="I98" s="72">
        <v>0.09</v>
      </c>
      <c r="J98" s="72">
        <v>0.03</v>
      </c>
      <c r="K98" s="72">
        <v>101.91</v>
      </c>
      <c r="L98" s="72">
        <v>33.46</v>
      </c>
      <c r="M98" s="72">
        <v>0.69</v>
      </c>
      <c r="N98" s="72">
        <v>0</v>
      </c>
    </row>
    <row r="99" spans="1:14" x14ac:dyDescent="0.2">
      <c r="A99" s="73"/>
      <c r="B99" s="76"/>
      <c r="C99" s="73"/>
      <c r="D99" s="73"/>
      <c r="E99" s="73"/>
      <c r="F99" s="73"/>
      <c r="G99" s="73"/>
      <c r="H99" s="73"/>
      <c r="I99" s="73"/>
      <c r="J99" s="73"/>
      <c r="K99" s="73"/>
      <c r="L99" s="73"/>
      <c r="M99" s="73"/>
      <c r="N99" s="73"/>
    </row>
    <row r="100" spans="1:14" x14ac:dyDescent="0.2">
      <c r="A100" s="75">
        <v>376</v>
      </c>
      <c r="B100" s="75" t="s">
        <v>14</v>
      </c>
      <c r="C100" s="72">
        <v>200</v>
      </c>
      <c r="D100" s="72">
        <v>0.2</v>
      </c>
      <c r="E100" s="72">
        <v>5.7000000000000002E-2</v>
      </c>
      <c r="F100" s="72">
        <v>15.1</v>
      </c>
      <c r="G100" s="72">
        <v>61.3</v>
      </c>
      <c r="H100" s="72">
        <v>0</v>
      </c>
      <c r="I100" s="72">
        <v>0</v>
      </c>
      <c r="J100" s="72">
        <v>0</v>
      </c>
      <c r="K100" s="72">
        <v>6</v>
      </c>
      <c r="L100" s="72">
        <v>0</v>
      </c>
      <c r="M100" s="72">
        <v>0</v>
      </c>
      <c r="N100" s="72">
        <v>0.4</v>
      </c>
    </row>
    <row r="101" spans="1:14" x14ac:dyDescent="0.2">
      <c r="A101" s="76"/>
      <c r="B101" s="76"/>
      <c r="C101" s="73"/>
      <c r="D101" s="73"/>
      <c r="E101" s="73"/>
      <c r="F101" s="73"/>
      <c r="G101" s="73"/>
      <c r="H101" s="73"/>
      <c r="I101" s="73"/>
      <c r="J101" s="73"/>
      <c r="K101" s="73"/>
      <c r="L101" s="73"/>
      <c r="M101" s="73"/>
      <c r="N101" s="73"/>
    </row>
    <row r="102" spans="1:14" x14ac:dyDescent="0.2">
      <c r="A102" s="16"/>
      <c r="B102" s="17" t="s">
        <v>42</v>
      </c>
      <c r="C102" s="16">
        <v>55</v>
      </c>
      <c r="D102" s="16">
        <v>4.55</v>
      </c>
      <c r="E102" s="16">
        <v>1.6</v>
      </c>
      <c r="F102" s="16">
        <v>24.6</v>
      </c>
      <c r="G102" s="16">
        <v>132</v>
      </c>
      <c r="H102" s="16">
        <v>0.11</v>
      </c>
      <c r="I102" s="16">
        <v>0</v>
      </c>
      <c r="J102" s="16">
        <v>0</v>
      </c>
      <c r="K102" s="16">
        <v>20</v>
      </c>
      <c r="L102" s="16">
        <v>14</v>
      </c>
      <c r="M102" s="16">
        <v>65</v>
      </c>
      <c r="N102" s="16">
        <v>1.1000000000000001</v>
      </c>
    </row>
    <row r="103" spans="1:14" x14ac:dyDescent="0.2">
      <c r="A103" s="16"/>
      <c r="B103" s="17" t="s">
        <v>76</v>
      </c>
      <c r="C103" s="16">
        <v>55</v>
      </c>
      <c r="D103" s="16">
        <v>3.71</v>
      </c>
      <c r="E103" s="16">
        <v>0.7</v>
      </c>
      <c r="F103" s="16">
        <v>21.87</v>
      </c>
      <c r="G103" s="16">
        <v>110.5</v>
      </c>
      <c r="H103" s="16">
        <v>0</v>
      </c>
      <c r="I103" s="16">
        <v>0</v>
      </c>
      <c r="J103" s="16">
        <v>0</v>
      </c>
      <c r="K103" s="16">
        <v>5.8</v>
      </c>
      <c r="L103" s="16">
        <v>4</v>
      </c>
      <c r="M103" s="16">
        <v>18</v>
      </c>
      <c r="N103" s="16">
        <v>0.4</v>
      </c>
    </row>
    <row r="104" spans="1:14" x14ac:dyDescent="0.2">
      <c r="A104" s="33"/>
      <c r="B104" s="34" t="s">
        <v>16</v>
      </c>
      <c r="C104" s="35"/>
      <c r="D104" s="35">
        <f>D92+D94+D95+D96+D98+D100+D102+D103</f>
        <v>72.759999999999991</v>
      </c>
      <c r="E104" s="35">
        <f t="shared" ref="E104:N104" si="7">E92+E94+E95+E96+E98+E100+E102+E103</f>
        <v>60.624000000000009</v>
      </c>
      <c r="F104" s="35">
        <f t="shared" si="7"/>
        <v>287.3</v>
      </c>
      <c r="G104" s="35">
        <f t="shared" si="7"/>
        <v>1797.51</v>
      </c>
      <c r="H104" s="35">
        <f t="shared" si="7"/>
        <v>0.42</v>
      </c>
      <c r="I104" s="35">
        <f t="shared" si="7"/>
        <v>14.76</v>
      </c>
      <c r="J104" s="35">
        <f t="shared" si="7"/>
        <v>43.04</v>
      </c>
      <c r="K104" s="35">
        <f t="shared" si="7"/>
        <v>476.81</v>
      </c>
      <c r="L104" s="35">
        <f t="shared" si="7"/>
        <v>131.36000000000001</v>
      </c>
      <c r="M104" s="35">
        <f t="shared" si="7"/>
        <v>443.04</v>
      </c>
      <c r="N104" s="35">
        <f t="shared" si="7"/>
        <v>33.07</v>
      </c>
    </row>
    <row r="106" spans="1:14" x14ac:dyDescent="0.2">
      <c r="B106" s="60" t="s">
        <v>31</v>
      </c>
    </row>
    <row r="107" spans="1:14" ht="12.75" customHeight="1" x14ac:dyDescent="0.2">
      <c r="B107" s="101" t="s">
        <v>101</v>
      </c>
      <c r="C107" s="101"/>
    </row>
    <row r="108" spans="1:14" x14ac:dyDescent="0.2">
      <c r="A108" s="79" t="s">
        <v>0</v>
      </c>
      <c r="B108" s="80" t="s">
        <v>1</v>
      </c>
      <c r="C108" s="81" t="s">
        <v>21</v>
      </c>
      <c r="D108" s="81" t="s">
        <v>6</v>
      </c>
      <c r="E108" s="81"/>
      <c r="F108" s="81"/>
      <c r="G108" s="81" t="s">
        <v>2</v>
      </c>
      <c r="H108" s="77" t="s">
        <v>3</v>
      </c>
      <c r="I108" s="77"/>
      <c r="J108" s="77"/>
      <c r="K108" s="78" t="s">
        <v>4</v>
      </c>
      <c r="L108" s="78"/>
      <c r="M108" s="78"/>
      <c r="N108" s="78"/>
    </row>
    <row r="109" spans="1:14" ht="25.5" x14ac:dyDescent="0.2">
      <c r="A109" s="79"/>
      <c r="B109" s="80"/>
      <c r="C109" s="81"/>
      <c r="D109" s="62" t="s">
        <v>7</v>
      </c>
      <c r="E109" s="62" t="s">
        <v>5</v>
      </c>
      <c r="F109" s="62" t="s">
        <v>8</v>
      </c>
      <c r="G109" s="81"/>
      <c r="H109" s="63" t="s">
        <v>9</v>
      </c>
      <c r="I109" s="63" t="s">
        <v>22</v>
      </c>
      <c r="J109" s="63" t="s">
        <v>23</v>
      </c>
      <c r="K109" s="63" t="s">
        <v>10</v>
      </c>
      <c r="L109" s="63" t="s">
        <v>25</v>
      </c>
      <c r="M109" s="63" t="s">
        <v>24</v>
      </c>
      <c r="N109" s="63" t="s">
        <v>11</v>
      </c>
    </row>
    <row r="110" spans="1:14" x14ac:dyDescent="0.2">
      <c r="A110" s="23"/>
      <c r="B110" s="24" t="s">
        <v>13</v>
      </c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</row>
    <row r="111" spans="1:14" x14ac:dyDescent="0.2">
      <c r="A111" s="42">
        <v>182</v>
      </c>
      <c r="B111" s="17" t="s">
        <v>81</v>
      </c>
      <c r="C111" s="16" t="s">
        <v>99</v>
      </c>
      <c r="D111" s="16">
        <v>7.84</v>
      </c>
      <c r="E111" s="16">
        <v>13.54</v>
      </c>
      <c r="F111" s="16">
        <v>67.91</v>
      </c>
      <c r="G111" s="16">
        <v>427.48</v>
      </c>
      <c r="H111" s="16">
        <v>0.09</v>
      </c>
      <c r="I111" s="16">
        <v>0.27</v>
      </c>
      <c r="J111" s="16">
        <v>56.3</v>
      </c>
      <c r="K111" s="16">
        <v>110</v>
      </c>
      <c r="L111" s="16">
        <v>46</v>
      </c>
      <c r="M111" s="16">
        <v>226</v>
      </c>
      <c r="N111" s="16">
        <v>0.78</v>
      </c>
    </row>
    <row r="112" spans="1:14" x14ac:dyDescent="0.2">
      <c r="A112" s="70">
        <v>382</v>
      </c>
      <c r="B112" s="70" t="s">
        <v>61</v>
      </c>
      <c r="C112" s="67">
        <v>200</v>
      </c>
      <c r="D112" s="67">
        <v>1.9</v>
      </c>
      <c r="E112" s="67">
        <v>1.7</v>
      </c>
      <c r="F112" s="67">
        <v>25</v>
      </c>
      <c r="G112" s="67">
        <v>121.57</v>
      </c>
      <c r="H112" s="67">
        <v>0.04</v>
      </c>
      <c r="I112" s="67">
        <v>1.3</v>
      </c>
      <c r="J112" s="67">
        <v>0.01</v>
      </c>
      <c r="K112" s="67">
        <v>122</v>
      </c>
      <c r="L112" s="67">
        <v>90</v>
      </c>
      <c r="M112" s="67">
        <v>14</v>
      </c>
      <c r="N112" s="67">
        <v>0.56000000000000005</v>
      </c>
    </row>
    <row r="113" spans="1:14" x14ac:dyDescent="0.2">
      <c r="A113" s="71"/>
      <c r="B113" s="71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8"/>
    </row>
    <row r="114" spans="1:14" x14ac:dyDescent="0.2">
      <c r="A114" s="17"/>
      <c r="B114" s="17" t="s">
        <v>42</v>
      </c>
      <c r="C114" s="16">
        <v>55</v>
      </c>
      <c r="D114" s="16">
        <v>4.55</v>
      </c>
      <c r="E114" s="16">
        <v>1.6</v>
      </c>
      <c r="F114" s="16">
        <v>24.6</v>
      </c>
      <c r="G114" s="16">
        <v>132</v>
      </c>
      <c r="H114" s="16">
        <v>0.11</v>
      </c>
      <c r="I114" s="16">
        <v>0</v>
      </c>
      <c r="J114" s="16">
        <v>0</v>
      </c>
      <c r="K114" s="16">
        <v>20</v>
      </c>
      <c r="L114" s="16">
        <v>14</v>
      </c>
      <c r="M114" s="16">
        <v>65</v>
      </c>
      <c r="N114" s="16">
        <v>1.1000000000000001</v>
      </c>
    </row>
    <row r="115" spans="1:14" ht="15.75" x14ac:dyDescent="0.25">
      <c r="A115" s="26"/>
      <c r="B115" s="27" t="s">
        <v>65</v>
      </c>
      <c r="C115" s="35"/>
      <c r="D115" s="35">
        <f>SUM(D110:D114)</f>
        <v>14.29</v>
      </c>
      <c r="E115" s="35">
        <f t="shared" ref="E115:N115" si="8">SUM(E111:E114)</f>
        <v>16.84</v>
      </c>
      <c r="F115" s="35">
        <f t="shared" si="8"/>
        <v>117.50999999999999</v>
      </c>
      <c r="G115" s="35">
        <f t="shared" si="8"/>
        <v>681.05</v>
      </c>
      <c r="H115" s="35">
        <f t="shared" si="8"/>
        <v>0.24</v>
      </c>
      <c r="I115" s="35">
        <f t="shared" si="8"/>
        <v>1.57</v>
      </c>
      <c r="J115" s="35">
        <f t="shared" si="8"/>
        <v>56.309999999999995</v>
      </c>
      <c r="K115" s="35">
        <f t="shared" si="8"/>
        <v>252</v>
      </c>
      <c r="L115" s="35">
        <f t="shared" si="8"/>
        <v>150</v>
      </c>
      <c r="M115" s="35">
        <f t="shared" si="8"/>
        <v>305</v>
      </c>
      <c r="N115" s="35">
        <f t="shared" si="8"/>
        <v>2.4400000000000004</v>
      </c>
    </row>
    <row r="116" spans="1:14" x14ac:dyDescent="0.2">
      <c r="A116" s="29"/>
      <c r="B116" s="30" t="s">
        <v>15</v>
      </c>
      <c r="C116" s="31"/>
      <c r="D116" s="25"/>
      <c r="E116" s="25"/>
      <c r="F116" s="25"/>
      <c r="G116" s="25"/>
      <c r="H116" s="25"/>
      <c r="I116" s="25"/>
      <c r="J116" s="25"/>
      <c r="K116" s="25"/>
      <c r="L116" s="32"/>
      <c r="M116" s="33"/>
      <c r="N116" s="33"/>
    </row>
    <row r="117" spans="1:14" x14ac:dyDescent="0.2">
      <c r="A117" s="17">
        <v>88</v>
      </c>
      <c r="B117" s="17" t="s">
        <v>64</v>
      </c>
      <c r="C117" s="16" t="s">
        <v>98</v>
      </c>
      <c r="D117" s="16">
        <v>6.65</v>
      </c>
      <c r="E117" s="16">
        <v>7.05</v>
      </c>
      <c r="F117" s="16">
        <v>6.98</v>
      </c>
      <c r="G117" s="16">
        <v>161.80000000000001</v>
      </c>
      <c r="H117" s="16">
        <v>0.06</v>
      </c>
      <c r="I117" s="16">
        <v>18.46</v>
      </c>
      <c r="J117" s="16">
        <v>0</v>
      </c>
      <c r="K117" s="16">
        <v>43.33</v>
      </c>
      <c r="L117" s="16">
        <v>22.25</v>
      </c>
      <c r="M117" s="16">
        <v>47.63</v>
      </c>
      <c r="N117" s="16">
        <v>0.8</v>
      </c>
    </row>
    <row r="118" spans="1:14" x14ac:dyDescent="0.2">
      <c r="A118" s="17">
        <v>297</v>
      </c>
      <c r="B118" s="17" t="s">
        <v>94</v>
      </c>
      <c r="C118" s="16">
        <v>100</v>
      </c>
      <c r="D118" s="16">
        <v>25.38</v>
      </c>
      <c r="E118" s="16">
        <v>21.25</v>
      </c>
      <c r="F118" s="16">
        <v>44.61</v>
      </c>
      <c r="G118" s="16">
        <v>471.25</v>
      </c>
      <c r="H118" s="16">
        <v>0.08</v>
      </c>
      <c r="I118" s="16">
        <v>1.26</v>
      </c>
      <c r="J118" s="16">
        <v>60</v>
      </c>
      <c r="K118" s="16">
        <v>56.38</v>
      </c>
      <c r="L118" s="16">
        <v>19.25</v>
      </c>
      <c r="M118" s="16">
        <v>249.13</v>
      </c>
      <c r="N118" s="16">
        <v>2.74</v>
      </c>
    </row>
    <row r="119" spans="1:14" x14ac:dyDescent="0.2">
      <c r="A119" s="17"/>
      <c r="B119" s="17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</row>
    <row r="120" spans="1:14" ht="12.75" customHeight="1" x14ac:dyDescent="0.2">
      <c r="A120" s="75">
        <v>309</v>
      </c>
      <c r="B120" s="75" t="s">
        <v>56</v>
      </c>
      <c r="C120" s="72" t="s">
        <v>50</v>
      </c>
      <c r="D120" s="72">
        <v>7.36</v>
      </c>
      <c r="E120" s="72">
        <v>7.06</v>
      </c>
      <c r="F120" s="72">
        <v>47.16</v>
      </c>
      <c r="G120" s="72">
        <v>281.45999999999998</v>
      </c>
      <c r="H120" s="72">
        <v>0.16</v>
      </c>
      <c r="I120" s="72">
        <v>21.43</v>
      </c>
      <c r="J120" s="72">
        <v>0.12</v>
      </c>
      <c r="K120" s="72">
        <v>45.56</v>
      </c>
      <c r="L120" s="72">
        <v>42.19</v>
      </c>
      <c r="M120" s="72">
        <v>103.59</v>
      </c>
      <c r="N120" s="72">
        <v>1.18</v>
      </c>
    </row>
    <row r="121" spans="1:14" ht="13.5" thickBot="1" x14ac:dyDescent="0.25">
      <c r="A121" s="76"/>
      <c r="B121" s="76"/>
      <c r="C121" s="73"/>
      <c r="D121" s="73"/>
      <c r="E121" s="73"/>
      <c r="F121" s="73"/>
      <c r="G121" s="73"/>
      <c r="H121" s="73"/>
      <c r="I121" s="73"/>
      <c r="J121" s="73"/>
      <c r="K121" s="73"/>
      <c r="L121" s="73"/>
      <c r="M121" s="73"/>
      <c r="N121" s="73"/>
    </row>
    <row r="122" spans="1:14" ht="13.5" thickBot="1" x14ac:dyDescent="0.25">
      <c r="A122" s="37">
        <v>859</v>
      </c>
      <c r="B122" s="51" t="s">
        <v>75</v>
      </c>
      <c r="C122" s="38">
        <v>200</v>
      </c>
      <c r="D122" s="52">
        <v>0.2</v>
      </c>
      <c r="E122" s="52">
        <v>0.06</v>
      </c>
      <c r="F122" s="52">
        <v>15.02</v>
      </c>
      <c r="G122" s="52">
        <v>61.8</v>
      </c>
      <c r="H122" s="52">
        <v>0.02</v>
      </c>
      <c r="I122" s="52">
        <v>0</v>
      </c>
      <c r="J122" s="52">
        <v>0</v>
      </c>
      <c r="K122" s="52">
        <v>12</v>
      </c>
      <c r="L122" s="52">
        <v>0</v>
      </c>
      <c r="M122" s="52">
        <v>2.4</v>
      </c>
      <c r="N122" s="52">
        <v>0.8</v>
      </c>
    </row>
    <row r="123" spans="1:14" x14ac:dyDescent="0.2">
      <c r="A123" s="16"/>
      <c r="B123" s="17" t="s">
        <v>42</v>
      </c>
      <c r="C123" s="16">
        <v>55</v>
      </c>
      <c r="D123" s="16">
        <v>4.55</v>
      </c>
      <c r="E123" s="16">
        <v>1.6</v>
      </c>
      <c r="F123" s="16">
        <v>24.6</v>
      </c>
      <c r="G123" s="16">
        <v>132</v>
      </c>
      <c r="H123" s="16">
        <v>0.11</v>
      </c>
      <c r="I123" s="16">
        <v>0</v>
      </c>
      <c r="J123" s="16">
        <v>0</v>
      </c>
      <c r="K123" s="16">
        <v>20</v>
      </c>
      <c r="L123" s="16">
        <v>14</v>
      </c>
      <c r="M123" s="16">
        <v>65</v>
      </c>
      <c r="N123" s="16">
        <v>1.1000000000000001</v>
      </c>
    </row>
    <row r="124" spans="1:14" x14ac:dyDescent="0.2">
      <c r="A124" s="16"/>
      <c r="B124" s="17" t="s">
        <v>76</v>
      </c>
      <c r="C124" s="16">
        <v>55</v>
      </c>
      <c r="D124" s="16">
        <v>3.71</v>
      </c>
      <c r="E124" s="16">
        <v>0.7</v>
      </c>
      <c r="F124" s="16">
        <v>21.87</v>
      </c>
      <c r="G124" s="16">
        <v>110.5</v>
      </c>
      <c r="H124" s="16">
        <v>0</v>
      </c>
      <c r="I124" s="16">
        <v>0</v>
      </c>
      <c r="J124" s="16">
        <v>0</v>
      </c>
      <c r="K124" s="16">
        <v>5.8</v>
      </c>
      <c r="L124" s="16">
        <v>4</v>
      </c>
      <c r="M124" s="16">
        <v>18</v>
      </c>
      <c r="N124" s="16">
        <v>0.4</v>
      </c>
    </row>
    <row r="125" spans="1:14" ht="18" customHeight="1" x14ac:dyDescent="0.2">
      <c r="A125" s="36"/>
      <c r="B125" s="34" t="s">
        <v>16</v>
      </c>
      <c r="C125" s="28"/>
      <c r="D125" s="35">
        <f>D115+D117+D118+D120+D122+D123+D124</f>
        <v>62.139999999999993</v>
      </c>
      <c r="E125" s="35">
        <f t="shared" ref="E125:N125" si="9">E115+E117+E118+E120+E122+E123+E124</f>
        <v>54.560000000000009</v>
      </c>
      <c r="F125" s="35">
        <f t="shared" si="9"/>
        <v>277.75</v>
      </c>
      <c r="G125" s="35">
        <f t="shared" si="9"/>
        <v>1899.86</v>
      </c>
      <c r="H125" s="35">
        <f t="shared" si="9"/>
        <v>0.67</v>
      </c>
      <c r="I125" s="35">
        <f t="shared" si="9"/>
        <v>42.72</v>
      </c>
      <c r="J125" s="35">
        <f t="shared" si="9"/>
        <v>116.43</v>
      </c>
      <c r="K125" s="35">
        <f t="shared" si="9"/>
        <v>435.07</v>
      </c>
      <c r="L125" s="35">
        <f t="shared" si="9"/>
        <v>251.69</v>
      </c>
      <c r="M125" s="35">
        <f t="shared" si="9"/>
        <v>790.75</v>
      </c>
      <c r="N125" s="35">
        <f t="shared" si="9"/>
        <v>9.4600000000000009</v>
      </c>
    </row>
    <row r="126" spans="1:14" ht="17.25" customHeight="1" x14ac:dyDescent="0.2">
      <c r="B126" s="60" t="s">
        <v>32</v>
      </c>
    </row>
    <row r="127" spans="1:14" x14ac:dyDescent="0.2">
      <c r="B127" s="60" t="s">
        <v>33</v>
      </c>
    </row>
    <row r="128" spans="1:14" ht="12.75" customHeight="1" x14ac:dyDescent="0.2">
      <c r="B128" s="101" t="s">
        <v>101</v>
      </c>
      <c r="C128" s="101"/>
    </row>
    <row r="129" spans="1:14" x14ac:dyDescent="0.2">
      <c r="A129" s="79" t="s">
        <v>0</v>
      </c>
      <c r="B129" s="80" t="s">
        <v>1</v>
      </c>
      <c r="C129" s="81" t="s">
        <v>21</v>
      </c>
      <c r="D129" s="81" t="s">
        <v>6</v>
      </c>
      <c r="E129" s="81"/>
      <c r="F129" s="81"/>
      <c r="G129" s="81" t="s">
        <v>2</v>
      </c>
      <c r="H129" s="77" t="s">
        <v>3</v>
      </c>
      <c r="I129" s="77"/>
      <c r="J129" s="77"/>
      <c r="K129" s="78" t="s">
        <v>4</v>
      </c>
      <c r="L129" s="78"/>
      <c r="M129" s="78"/>
      <c r="N129" s="78"/>
    </row>
    <row r="130" spans="1:14" ht="25.5" x14ac:dyDescent="0.2">
      <c r="A130" s="79"/>
      <c r="B130" s="80"/>
      <c r="C130" s="81"/>
      <c r="D130" s="62" t="s">
        <v>7</v>
      </c>
      <c r="E130" s="62" t="s">
        <v>5</v>
      </c>
      <c r="F130" s="62" t="s">
        <v>8</v>
      </c>
      <c r="G130" s="81"/>
      <c r="H130" s="63" t="s">
        <v>9</v>
      </c>
      <c r="I130" s="63" t="s">
        <v>22</v>
      </c>
      <c r="J130" s="63" t="s">
        <v>23</v>
      </c>
      <c r="K130" s="63" t="s">
        <v>10</v>
      </c>
      <c r="L130" s="63" t="s">
        <v>25</v>
      </c>
      <c r="M130" s="63" t="s">
        <v>24</v>
      </c>
      <c r="N130" s="63" t="s">
        <v>11</v>
      </c>
    </row>
    <row r="131" spans="1:14" x14ac:dyDescent="0.2">
      <c r="A131" s="23"/>
      <c r="B131" s="24" t="s">
        <v>13</v>
      </c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</row>
    <row r="132" spans="1:14" ht="12.75" customHeight="1" x14ac:dyDescent="0.2">
      <c r="A132" s="67" t="s">
        <v>102</v>
      </c>
      <c r="B132" s="70" t="s">
        <v>103</v>
      </c>
      <c r="C132" s="67" t="s">
        <v>104</v>
      </c>
      <c r="D132" s="67">
        <v>10.8</v>
      </c>
      <c r="E132" s="67">
        <v>13.46</v>
      </c>
      <c r="F132" s="67">
        <v>46.3</v>
      </c>
      <c r="G132" s="67">
        <v>349.6</v>
      </c>
      <c r="H132" s="67">
        <v>0.21</v>
      </c>
      <c r="I132" s="67">
        <v>0.65</v>
      </c>
      <c r="J132" s="67">
        <v>71.599999999999994</v>
      </c>
      <c r="K132" s="67">
        <v>146</v>
      </c>
      <c r="L132" s="67">
        <v>234</v>
      </c>
      <c r="M132" s="67">
        <v>234</v>
      </c>
      <c r="N132" s="67">
        <v>2.02</v>
      </c>
    </row>
    <row r="133" spans="1:14" x14ac:dyDescent="0.2">
      <c r="A133" s="73"/>
      <c r="B133" s="76"/>
      <c r="C133" s="73"/>
      <c r="D133" s="73"/>
      <c r="E133" s="73"/>
      <c r="F133" s="73"/>
      <c r="G133" s="73"/>
      <c r="H133" s="73"/>
      <c r="I133" s="73"/>
      <c r="J133" s="73"/>
      <c r="K133" s="73"/>
      <c r="L133" s="73"/>
      <c r="M133" s="73"/>
      <c r="N133" s="73"/>
    </row>
    <row r="134" spans="1:14" x14ac:dyDescent="0.2">
      <c r="A134" s="72">
        <v>376</v>
      </c>
      <c r="B134" s="75" t="s">
        <v>14</v>
      </c>
      <c r="C134" s="72">
        <v>200</v>
      </c>
      <c r="D134" s="72">
        <v>0.2</v>
      </c>
      <c r="E134" s="72">
        <v>5.7000000000000002E-2</v>
      </c>
      <c r="F134" s="72">
        <v>15.1</v>
      </c>
      <c r="G134" s="72">
        <v>61.3</v>
      </c>
      <c r="H134" s="72">
        <v>0</v>
      </c>
      <c r="I134" s="72">
        <v>0</v>
      </c>
      <c r="J134" s="72">
        <v>0</v>
      </c>
      <c r="K134" s="72">
        <v>6</v>
      </c>
      <c r="L134" s="72">
        <v>0</v>
      </c>
      <c r="M134" s="72">
        <v>0</v>
      </c>
      <c r="N134" s="72">
        <v>0.4</v>
      </c>
    </row>
    <row r="135" spans="1:14" x14ac:dyDescent="0.2">
      <c r="A135" s="73"/>
      <c r="B135" s="76"/>
      <c r="C135" s="73"/>
      <c r="D135" s="73"/>
      <c r="E135" s="73"/>
      <c r="F135" s="73"/>
      <c r="G135" s="73"/>
      <c r="H135" s="73"/>
      <c r="I135" s="73"/>
      <c r="J135" s="73"/>
      <c r="K135" s="73"/>
      <c r="L135" s="73"/>
      <c r="M135" s="73"/>
      <c r="N135" s="73"/>
    </row>
    <row r="136" spans="1:14" x14ac:dyDescent="0.2">
      <c r="A136" s="70"/>
      <c r="B136" s="70" t="s">
        <v>42</v>
      </c>
      <c r="C136" s="67">
        <v>55</v>
      </c>
      <c r="D136" s="67">
        <v>4.55</v>
      </c>
      <c r="E136" s="67">
        <v>1.6</v>
      </c>
      <c r="F136" s="67">
        <v>24.6</v>
      </c>
      <c r="G136" s="67">
        <v>132</v>
      </c>
      <c r="H136" s="67">
        <v>0.11</v>
      </c>
      <c r="I136" s="67">
        <v>0</v>
      </c>
      <c r="J136" s="67">
        <v>0</v>
      </c>
      <c r="K136" s="72">
        <v>20</v>
      </c>
      <c r="L136" s="72">
        <v>14</v>
      </c>
      <c r="M136" s="72">
        <v>65</v>
      </c>
      <c r="N136" s="72">
        <v>1.1000000000000001</v>
      </c>
    </row>
    <row r="137" spans="1:14" x14ac:dyDescent="0.2">
      <c r="A137" s="76"/>
      <c r="B137" s="71"/>
      <c r="C137" s="68"/>
      <c r="D137" s="68"/>
      <c r="E137" s="68"/>
      <c r="F137" s="68"/>
      <c r="G137" s="68"/>
      <c r="H137" s="68"/>
      <c r="I137" s="68"/>
      <c r="J137" s="68"/>
      <c r="K137" s="73"/>
      <c r="L137" s="73"/>
      <c r="M137" s="73"/>
      <c r="N137" s="73"/>
    </row>
    <row r="138" spans="1:14" x14ac:dyDescent="0.2">
      <c r="A138" s="75"/>
      <c r="B138" s="75" t="s">
        <v>20</v>
      </c>
      <c r="C138" s="72">
        <v>200</v>
      </c>
      <c r="D138" s="72">
        <v>0.13</v>
      </c>
      <c r="E138" s="72">
        <v>0.23</v>
      </c>
      <c r="F138" s="72">
        <v>24.49</v>
      </c>
      <c r="G138" s="72">
        <v>99</v>
      </c>
      <c r="H138" s="72">
        <v>0</v>
      </c>
      <c r="I138" s="72">
        <v>0</v>
      </c>
      <c r="J138" s="72">
        <v>0</v>
      </c>
      <c r="K138" s="72">
        <v>6</v>
      </c>
      <c r="L138" s="72">
        <v>0</v>
      </c>
      <c r="M138" s="72">
        <v>0</v>
      </c>
      <c r="N138" s="72">
        <v>0.4</v>
      </c>
    </row>
    <row r="139" spans="1:14" x14ac:dyDescent="0.2">
      <c r="A139" s="76"/>
      <c r="B139" s="76"/>
      <c r="C139" s="73"/>
      <c r="D139" s="73"/>
      <c r="E139" s="73"/>
      <c r="F139" s="73"/>
      <c r="G139" s="73"/>
      <c r="H139" s="73"/>
      <c r="I139" s="73"/>
      <c r="J139" s="73"/>
      <c r="K139" s="73"/>
      <c r="L139" s="73"/>
      <c r="M139" s="73"/>
      <c r="N139" s="73"/>
    </row>
    <row r="140" spans="1:14" ht="15.75" x14ac:dyDescent="0.25">
      <c r="A140" s="26"/>
      <c r="B140" s="34" t="s">
        <v>65</v>
      </c>
      <c r="C140" s="35"/>
      <c r="D140" s="35">
        <f>SUM(D131:D139)</f>
        <v>15.680000000000001</v>
      </c>
      <c r="E140" s="35">
        <f t="shared" ref="E140:N140" si="10">SUM(E132:E139)</f>
        <v>15.347000000000001</v>
      </c>
      <c r="F140" s="35">
        <f t="shared" si="10"/>
        <v>110.49</v>
      </c>
      <c r="G140" s="35">
        <f t="shared" si="10"/>
        <v>641.90000000000009</v>
      </c>
      <c r="H140" s="35">
        <f t="shared" si="10"/>
        <v>0.32</v>
      </c>
      <c r="I140" s="35">
        <f t="shared" si="10"/>
        <v>0.65</v>
      </c>
      <c r="J140" s="35">
        <f t="shared" si="10"/>
        <v>71.599999999999994</v>
      </c>
      <c r="K140" s="35">
        <f t="shared" si="10"/>
        <v>178</v>
      </c>
      <c r="L140" s="35">
        <f t="shared" si="10"/>
        <v>248</v>
      </c>
      <c r="M140" s="35">
        <f t="shared" si="10"/>
        <v>299</v>
      </c>
      <c r="N140" s="35">
        <f t="shared" si="10"/>
        <v>3.92</v>
      </c>
    </row>
    <row r="141" spans="1:14" x14ac:dyDescent="0.2">
      <c r="A141" s="29"/>
      <c r="B141" s="30" t="s">
        <v>15</v>
      </c>
      <c r="C141" s="31"/>
      <c r="D141" s="25"/>
      <c r="E141" s="25"/>
      <c r="F141" s="25"/>
      <c r="G141" s="25"/>
      <c r="H141" s="25"/>
      <c r="I141" s="25"/>
      <c r="J141" s="25"/>
      <c r="K141" s="25"/>
      <c r="L141" s="32"/>
      <c r="M141" s="33"/>
      <c r="N141" s="33"/>
    </row>
    <row r="142" spans="1:14" x14ac:dyDescent="0.2">
      <c r="A142" s="17">
        <v>97</v>
      </c>
      <c r="B142" s="17" t="s">
        <v>83</v>
      </c>
      <c r="C142" s="16">
        <v>100</v>
      </c>
      <c r="D142" s="16">
        <v>3.6</v>
      </c>
      <c r="E142" s="16">
        <v>0.8</v>
      </c>
      <c r="F142" s="16">
        <v>9.4</v>
      </c>
      <c r="G142" s="16">
        <v>53.8</v>
      </c>
      <c r="H142" s="16">
        <v>0.15</v>
      </c>
      <c r="I142" s="16">
        <v>12.34</v>
      </c>
      <c r="J142" s="16">
        <v>4.95</v>
      </c>
      <c r="K142" s="16">
        <v>0.21</v>
      </c>
      <c r="L142" s="16">
        <v>31.9</v>
      </c>
      <c r="M142" s="16">
        <v>129.96</v>
      </c>
      <c r="N142" s="16">
        <v>40.01</v>
      </c>
    </row>
    <row r="143" spans="1:14" x14ac:dyDescent="0.2">
      <c r="A143" s="17">
        <v>129</v>
      </c>
      <c r="B143" s="17" t="s">
        <v>97</v>
      </c>
      <c r="C143" s="16" t="s">
        <v>98</v>
      </c>
      <c r="D143" s="16">
        <v>4.2</v>
      </c>
      <c r="E143" s="16">
        <v>2.4</v>
      </c>
      <c r="F143" s="16">
        <v>15.3</v>
      </c>
      <c r="G143" s="16">
        <v>118.4</v>
      </c>
      <c r="H143" s="16">
        <v>0.05</v>
      </c>
      <c r="I143" s="16">
        <v>10.29</v>
      </c>
      <c r="J143" s="16">
        <v>0</v>
      </c>
      <c r="K143" s="16">
        <v>44.38</v>
      </c>
      <c r="L143" s="16">
        <v>26.25</v>
      </c>
      <c r="M143" s="16">
        <v>53.23</v>
      </c>
      <c r="N143" s="16">
        <v>1.19</v>
      </c>
    </row>
    <row r="144" spans="1:14" x14ac:dyDescent="0.2">
      <c r="A144" s="70">
        <v>281</v>
      </c>
      <c r="B144" s="70" t="s">
        <v>45</v>
      </c>
      <c r="C144" s="67">
        <v>100</v>
      </c>
      <c r="D144" s="67">
        <v>15.55</v>
      </c>
      <c r="E144" s="67">
        <v>11.55</v>
      </c>
      <c r="F144" s="67">
        <v>15.7</v>
      </c>
      <c r="G144" s="67">
        <v>228.75</v>
      </c>
      <c r="H144" s="67">
        <v>0.1</v>
      </c>
      <c r="I144" s="67">
        <v>0.15</v>
      </c>
      <c r="J144" s="67">
        <v>28.75</v>
      </c>
      <c r="K144" s="67">
        <v>0.18</v>
      </c>
      <c r="L144" s="67">
        <v>43.75</v>
      </c>
      <c r="M144" s="67">
        <v>116.38</v>
      </c>
      <c r="N144" s="67">
        <v>1.5</v>
      </c>
    </row>
    <row r="145" spans="1:14" x14ac:dyDescent="0.2">
      <c r="A145" s="83"/>
      <c r="B145" s="83"/>
      <c r="C145" s="82"/>
      <c r="D145" s="82"/>
      <c r="E145" s="82"/>
      <c r="F145" s="82"/>
      <c r="G145" s="82"/>
      <c r="H145" s="82"/>
      <c r="I145" s="82"/>
      <c r="J145" s="82"/>
      <c r="K145" s="82"/>
      <c r="L145" s="82"/>
      <c r="M145" s="82"/>
      <c r="N145" s="82"/>
    </row>
    <row r="146" spans="1:14" x14ac:dyDescent="0.2">
      <c r="A146" s="71"/>
      <c r="B146" s="71"/>
      <c r="C146" s="68"/>
      <c r="D146" s="68"/>
      <c r="E146" s="68"/>
      <c r="F146" s="68"/>
      <c r="G146" s="68"/>
      <c r="H146" s="68"/>
      <c r="I146" s="68"/>
      <c r="J146" s="68"/>
      <c r="K146" s="68"/>
      <c r="L146" s="68"/>
      <c r="M146" s="68"/>
      <c r="N146" s="68"/>
    </row>
    <row r="147" spans="1:14" x14ac:dyDescent="0.2">
      <c r="A147" s="75">
        <v>309</v>
      </c>
      <c r="B147" s="75" t="s">
        <v>56</v>
      </c>
      <c r="C147" s="72" t="s">
        <v>50</v>
      </c>
      <c r="D147" s="72">
        <v>7.36</v>
      </c>
      <c r="E147" s="72">
        <v>7.06</v>
      </c>
      <c r="F147" s="72">
        <v>47.16</v>
      </c>
      <c r="G147" s="72">
        <v>281.45999999999998</v>
      </c>
      <c r="H147" s="72">
        <v>0.16</v>
      </c>
      <c r="I147" s="72">
        <v>21.43</v>
      </c>
      <c r="J147" s="72">
        <v>0.12</v>
      </c>
      <c r="K147" s="72">
        <v>45.56</v>
      </c>
      <c r="L147" s="72">
        <v>42.19</v>
      </c>
      <c r="M147" s="72">
        <v>103.59</v>
      </c>
      <c r="N147" s="72">
        <v>1.18</v>
      </c>
    </row>
    <row r="148" spans="1:14" x14ac:dyDescent="0.2">
      <c r="A148" s="76"/>
      <c r="B148" s="76"/>
      <c r="C148" s="73"/>
      <c r="D148" s="73"/>
      <c r="E148" s="73"/>
      <c r="F148" s="73"/>
      <c r="G148" s="73"/>
      <c r="H148" s="73"/>
      <c r="I148" s="73"/>
      <c r="J148" s="73"/>
      <c r="K148" s="73"/>
      <c r="L148" s="73"/>
      <c r="M148" s="73"/>
      <c r="N148" s="73"/>
    </row>
    <row r="149" spans="1:14" x14ac:dyDescent="0.2">
      <c r="A149" s="72">
        <v>346</v>
      </c>
      <c r="B149" s="75" t="s">
        <v>58</v>
      </c>
      <c r="C149" s="72">
        <v>200</v>
      </c>
      <c r="D149" s="72">
        <v>0.2</v>
      </c>
      <c r="E149" s="72">
        <v>0.06</v>
      </c>
      <c r="F149" s="72">
        <v>15.02</v>
      </c>
      <c r="G149" s="72">
        <v>61.8</v>
      </c>
      <c r="H149" s="72">
        <v>0.02</v>
      </c>
      <c r="I149" s="72">
        <v>0</v>
      </c>
      <c r="J149" s="72">
        <v>0</v>
      </c>
      <c r="K149" s="72">
        <v>12</v>
      </c>
      <c r="L149" s="72">
        <v>2.4</v>
      </c>
      <c r="M149" s="72">
        <v>0</v>
      </c>
      <c r="N149" s="72">
        <v>0.8</v>
      </c>
    </row>
    <row r="150" spans="1:14" x14ac:dyDescent="0.2">
      <c r="A150" s="73"/>
      <c r="B150" s="76"/>
      <c r="C150" s="73"/>
      <c r="D150" s="73"/>
      <c r="E150" s="73"/>
      <c r="F150" s="73"/>
      <c r="G150" s="73"/>
      <c r="H150" s="73"/>
      <c r="I150" s="73"/>
      <c r="J150" s="73"/>
      <c r="K150" s="73"/>
      <c r="L150" s="73"/>
      <c r="M150" s="73"/>
      <c r="N150" s="73"/>
    </row>
    <row r="151" spans="1:14" ht="12.75" customHeight="1" x14ac:dyDescent="0.2">
      <c r="A151" s="16"/>
      <c r="B151" s="17" t="s">
        <v>42</v>
      </c>
      <c r="C151" s="16">
        <v>55</v>
      </c>
      <c r="D151" s="16">
        <v>4.55</v>
      </c>
      <c r="E151" s="16">
        <v>1.6</v>
      </c>
      <c r="F151" s="16">
        <v>24.6</v>
      </c>
      <c r="G151" s="16">
        <v>132</v>
      </c>
      <c r="H151" s="16">
        <v>0.11</v>
      </c>
      <c r="I151" s="16">
        <v>0</v>
      </c>
      <c r="J151" s="16">
        <v>0</v>
      </c>
      <c r="K151" s="16">
        <v>20</v>
      </c>
      <c r="L151" s="16">
        <v>14</v>
      </c>
      <c r="M151" s="16">
        <v>65</v>
      </c>
      <c r="N151" s="16">
        <v>1.1000000000000001</v>
      </c>
    </row>
    <row r="152" spans="1:14" x14ac:dyDescent="0.2">
      <c r="A152" s="16"/>
      <c r="B152" s="17" t="s">
        <v>76</v>
      </c>
      <c r="C152" s="16">
        <v>55</v>
      </c>
      <c r="D152" s="16">
        <v>3.71</v>
      </c>
      <c r="E152" s="16">
        <v>0.7</v>
      </c>
      <c r="F152" s="16">
        <v>21.87</v>
      </c>
      <c r="G152" s="16">
        <v>110.5</v>
      </c>
      <c r="H152" s="16">
        <v>0</v>
      </c>
      <c r="I152" s="16">
        <v>0</v>
      </c>
      <c r="J152" s="16">
        <v>0</v>
      </c>
      <c r="K152" s="16">
        <v>5.8</v>
      </c>
      <c r="L152" s="16">
        <v>4</v>
      </c>
      <c r="M152" s="16">
        <v>18</v>
      </c>
      <c r="N152" s="16">
        <v>0.4</v>
      </c>
    </row>
    <row r="153" spans="1:14" ht="14.25" x14ac:dyDescent="0.2">
      <c r="A153" s="36"/>
      <c r="B153" s="27" t="s">
        <v>16</v>
      </c>
      <c r="C153" s="28"/>
      <c r="D153" s="35">
        <f>D140+D142+D143+D144+D147+D149+D151+D152</f>
        <v>54.85</v>
      </c>
      <c r="E153" s="35">
        <f t="shared" ref="E153:N153" si="11">E140+E142+E143+E144+E147+E149+E151+E152</f>
        <v>39.51700000000001</v>
      </c>
      <c r="F153" s="35">
        <f t="shared" si="11"/>
        <v>259.53999999999996</v>
      </c>
      <c r="G153" s="35">
        <f t="shared" si="11"/>
        <v>1628.61</v>
      </c>
      <c r="H153" s="35">
        <f t="shared" si="11"/>
        <v>0.91</v>
      </c>
      <c r="I153" s="35">
        <f t="shared" si="11"/>
        <v>44.86</v>
      </c>
      <c r="J153" s="35">
        <f t="shared" si="11"/>
        <v>105.42</v>
      </c>
      <c r="K153" s="35">
        <f t="shared" si="11"/>
        <v>306.13000000000005</v>
      </c>
      <c r="L153" s="35">
        <f t="shared" si="11"/>
        <v>412.48999999999995</v>
      </c>
      <c r="M153" s="35">
        <f t="shared" si="11"/>
        <v>785.16000000000008</v>
      </c>
      <c r="N153" s="35">
        <f t="shared" si="11"/>
        <v>50.099999999999994</v>
      </c>
    </row>
    <row r="156" spans="1:14" x14ac:dyDescent="0.2">
      <c r="B156" s="60" t="s">
        <v>34</v>
      </c>
    </row>
    <row r="157" spans="1:14" ht="12.75" customHeight="1" x14ac:dyDescent="0.2">
      <c r="B157" s="101" t="s">
        <v>101</v>
      </c>
      <c r="C157" s="101"/>
    </row>
    <row r="158" spans="1:14" ht="12.75" customHeight="1" x14ac:dyDescent="0.2">
      <c r="A158" s="79" t="s">
        <v>0</v>
      </c>
      <c r="B158" s="80" t="s">
        <v>1</v>
      </c>
      <c r="C158" s="81" t="s">
        <v>21</v>
      </c>
      <c r="D158" s="81" t="s">
        <v>6</v>
      </c>
      <c r="E158" s="81"/>
      <c r="F158" s="81"/>
      <c r="G158" s="81" t="s">
        <v>2</v>
      </c>
      <c r="H158" s="77" t="s">
        <v>3</v>
      </c>
      <c r="I158" s="77"/>
      <c r="J158" s="77"/>
      <c r="K158" s="78" t="s">
        <v>4</v>
      </c>
      <c r="L158" s="78"/>
      <c r="M158" s="78"/>
      <c r="N158" s="78"/>
    </row>
    <row r="159" spans="1:14" ht="25.5" x14ac:dyDescent="0.2">
      <c r="A159" s="79"/>
      <c r="B159" s="80"/>
      <c r="C159" s="81"/>
      <c r="D159" s="62" t="s">
        <v>7</v>
      </c>
      <c r="E159" s="62" t="s">
        <v>5</v>
      </c>
      <c r="F159" s="62" t="s">
        <v>8</v>
      </c>
      <c r="G159" s="81"/>
      <c r="H159" s="63" t="s">
        <v>9</v>
      </c>
      <c r="I159" s="63" t="s">
        <v>22</v>
      </c>
      <c r="J159" s="63" t="s">
        <v>23</v>
      </c>
      <c r="K159" s="63" t="s">
        <v>10</v>
      </c>
      <c r="L159" s="63" t="s">
        <v>25</v>
      </c>
      <c r="M159" s="63" t="s">
        <v>24</v>
      </c>
      <c r="N159" s="63" t="s">
        <v>11</v>
      </c>
    </row>
    <row r="160" spans="1:14" x14ac:dyDescent="0.2">
      <c r="A160" s="23"/>
      <c r="B160" s="24" t="s">
        <v>13</v>
      </c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</row>
    <row r="161" spans="1:14" x14ac:dyDescent="0.2">
      <c r="A161" s="70">
        <v>182</v>
      </c>
      <c r="B161" s="70" t="s">
        <v>39</v>
      </c>
      <c r="C161" s="67" t="s">
        <v>99</v>
      </c>
      <c r="D161" s="67">
        <v>11.75</v>
      </c>
      <c r="E161" s="67">
        <v>7.75</v>
      </c>
      <c r="F161" s="67">
        <v>53.25</v>
      </c>
      <c r="G161" s="67">
        <v>317.25</v>
      </c>
      <c r="H161" s="67">
        <v>0.11</v>
      </c>
      <c r="I161" s="67">
        <v>0</v>
      </c>
      <c r="J161" s="67">
        <v>20</v>
      </c>
      <c r="K161" s="67">
        <v>9.4</v>
      </c>
      <c r="L161" s="67">
        <v>111.1</v>
      </c>
      <c r="M161" s="67">
        <v>73.5</v>
      </c>
      <c r="N161" s="67">
        <v>2.4900000000000002</v>
      </c>
    </row>
    <row r="162" spans="1:14" x14ac:dyDescent="0.2">
      <c r="A162" s="71"/>
      <c r="B162" s="71"/>
      <c r="C162" s="68"/>
      <c r="D162" s="68"/>
      <c r="E162" s="68"/>
      <c r="F162" s="68"/>
      <c r="G162" s="68"/>
      <c r="H162" s="68"/>
      <c r="I162" s="68"/>
      <c r="J162" s="68"/>
      <c r="K162" s="68"/>
      <c r="L162" s="68"/>
      <c r="M162" s="68"/>
      <c r="N162" s="68"/>
    </row>
    <row r="163" spans="1:14" ht="12.75" customHeight="1" x14ac:dyDescent="0.2">
      <c r="A163" s="72">
        <v>376</v>
      </c>
      <c r="B163" s="75" t="s">
        <v>14</v>
      </c>
      <c r="C163" s="72">
        <v>200</v>
      </c>
      <c r="D163" s="72">
        <v>0.2</v>
      </c>
      <c r="E163" s="72">
        <v>5.7000000000000002E-2</v>
      </c>
      <c r="F163" s="72">
        <v>15.1</v>
      </c>
      <c r="G163" s="72">
        <v>61.3</v>
      </c>
      <c r="H163" s="72">
        <v>0</v>
      </c>
      <c r="I163" s="72">
        <v>0</v>
      </c>
      <c r="J163" s="72">
        <v>0</v>
      </c>
      <c r="K163" s="72">
        <v>6</v>
      </c>
      <c r="L163" s="72">
        <v>0</v>
      </c>
      <c r="M163" s="72">
        <v>0</v>
      </c>
      <c r="N163" s="72">
        <v>0.4</v>
      </c>
    </row>
    <row r="164" spans="1:14" x14ac:dyDescent="0.2">
      <c r="A164" s="73"/>
      <c r="B164" s="76"/>
      <c r="C164" s="73"/>
      <c r="D164" s="73"/>
      <c r="E164" s="73"/>
      <c r="F164" s="73"/>
      <c r="G164" s="73"/>
      <c r="H164" s="73"/>
      <c r="I164" s="73"/>
      <c r="J164" s="73"/>
      <c r="K164" s="73"/>
      <c r="L164" s="73"/>
      <c r="M164" s="73"/>
      <c r="N164" s="73"/>
    </row>
    <row r="165" spans="1:14" x14ac:dyDescent="0.2">
      <c r="A165" s="70"/>
      <c r="B165" s="70" t="s">
        <v>42</v>
      </c>
      <c r="C165" s="67">
        <v>55</v>
      </c>
      <c r="D165" s="67">
        <v>4.55</v>
      </c>
      <c r="E165" s="67">
        <v>1.6</v>
      </c>
      <c r="F165" s="67">
        <v>24.6</v>
      </c>
      <c r="G165" s="67">
        <v>132</v>
      </c>
      <c r="H165" s="67">
        <v>0.11</v>
      </c>
      <c r="I165" s="67">
        <v>0</v>
      </c>
      <c r="J165" s="67">
        <v>0</v>
      </c>
      <c r="K165" s="72">
        <v>20</v>
      </c>
      <c r="L165" s="72">
        <v>14</v>
      </c>
      <c r="M165" s="72">
        <v>65</v>
      </c>
      <c r="N165" s="72">
        <v>1.1000000000000001</v>
      </c>
    </row>
    <row r="166" spans="1:14" x14ac:dyDescent="0.2">
      <c r="A166" s="76"/>
      <c r="B166" s="71"/>
      <c r="C166" s="68"/>
      <c r="D166" s="68"/>
      <c r="E166" s="68"/>
      <c r="F166" s="68"/>
      <c r="G166" s="68"/>
      <c r="H166" s="68"/>
      <c r="I166" s="68"/>
      <c r="J166" s="68"/>
      <c r="K166" s="73"/>
      <c r="L166" s="73"/>
      <c r="M166" s="73"/>
      <c r="N166" s="73"/>
    </row>
    <row r="167" spans="1:14" ht="15.75" x14ac:dyDescent="0.25">
      <c r="A167" s="26"/>
      <c r="B167" s="34" t="s">
        <v>65</v>
      </c>
      <c r="C167" s="35"/>
      <c r="D167" s="35">
        <f>SUM(D160:D166)</f>
        <v>16.5</v>
      </c>
      <c r="E167" s="35">
        <f t="shared" ref="E167:N167" si="12">SUM(E161:E166)</f>
        <v>9.407</v>
      </c>
      <c r="F167" s="35">
        <f t="shared" si="12"/>
        <v>92.949999999999989</v>
      </c>
      <c r="G167" s="35">
        <f t="shared" si="12"/>
        <v>510.55</v>
      </c>
      <c r="H167" s="35">
        <f t="shared" si="12"/>
        <v>0.22</v>
      </c>
      <c r="I167" s="35">
        <f t="shared" si="12"/>
        <v>0</v>
      </c>
      <c r="J167" s="35">
        <f t="shared" si="12"/>
        <v>20</v>
      </c>
      <c r="K167" s="35">
        <f t="shared" si="12"/>
        <v>35.4</v>
      </c>
      <c r="L167" s="35">
        <f t="shared" si="12"/>
        <v>125.1</v>
      </c>
      <c r="M167" s="35">
        <f t="shared" si="12"/>
        <v>138.5</v>
      </c>
      <c r="N167" s="35">
        <f t="shared" si="12"/>
        <v>3.99</v>
      </c>
    </row>
    <row r="168" spans="1:14" x14ac:dyDescent="0.2">
      <c r="A168" s="29"/>
      <c r="B168" s="30" t="s">
        <v>15</v>
      </c>
      <c r="C168" s="31"/>
      <c r="D168" s="25"/>
      <c r="E168" s="25"/>
      <c r="F168" s="25"/>
      <c r="G168" s="25"/>
      <c r="H168" s="25"/>
      <c r="I168" s="25"/>
      <c r="J168" s="25"/>
      <c r="K168" s="25"/>
      <c r="L168" s="32"/>
      <c r="M168" s="33"/>
      <c r="N168" s="33"/>
    </row>
    <row r="169" spans="1:14" ht="25.5" x14ac:dyDescent="0.2">
      <c r="A169" s="16">
        <v>102</v>
      </c>
      <c r="B169" s="17" t="s">
        <v>67</v>
      </c>
      <c r="C169" s="16" t="s">
        <v>63</v>
      </c>
      <c r="D169" s="16">
        <v>8.49</v>
      </c>
      <c r="E169" s="16">
        <v>7.38</v>
      </c>
      <c r="F169" s="16">
        <v>21.04</v>
      </c>
      <c r="G169" s="16">
        <v>222.71</v>
      </c>
      <c r="H169" s="16">
        <v>0.23</v>
      </c>
      <c r="I169" s="16">
        <v>5.81</v>
      </c>
      <c r="J169" s="16">
        <v>0</v>
      </c>
      <c r="K169" s="16">
        <v>0.21</v>
      </c>
      <c r="L169" s="16">
        <v>38.08</v>
      </c>
      <c r="M169" s="16">
        <v>87.18</v>
      </c>
      <c r="N169" s="16">
        <v>35.299999999999997</v>
      </c>
    </row>
    <row r="170" spans="1:14" x14ac:dyDescent="0.2">
      <c r="A170" s="67">
        <v>234</v>
      </c>
      <c r="B170" s="70" t="s">
        <v>95</v>
      </c>
      <c r="C170" s="67">
        <v>100</v>
      </c>
      <c r="D170" s="67">
        <v>11.6</v>
      </c>
      <c r="E170" s="67">
        <v>9.8699999999999992</v>
      </c>
      <c r="F170" s="67">
        <v>6</v>
      </c>
      <c r="G170" s="67">
        <v>164.13</v>
      </c>
      <c r="H170" s="67">
        <v>0.09</v>
      </c>
      <c r="I170" s="67">
        <v>0.04</v>
      </c>
      <c r="J170" s="67">
        <v>0.05</v>
      </c>
      <c r="K170" s="67">
        <v>32.700000000000003</v>
      </c>
      <c r="L170" s="67">
        <v>147.53</v>
      </c>
      <c r="M170" s="67">
        <v>23</v>
      </c>
      <c r="N170" s="67">
        <v>0.66</v>
      </c>
    </row>
    <row r="171" spans="1:14" x14ac:dyDescent="0.2">
      <c r="A171" s="73"/>
      <c r="B171" s="76"/>
      <c r="C171" s="73"/>
      <c r="D171" s="73"/>
      <c r="E171" s="73"/>
      <c r="F171" s="73"/>
      <c r="G171" s="73"/>
      <c r="H171" s="73"/>
      <c r="I171" s="73"/>
      <c r="J171" s="73"/>
      <c r="K171" s="73"/>
      <c r="L171" s="73"/>
      <c r="M171" s="73"/>
      <c r="N171" s="73"/>
    </row>
    <row r="172" spans="1:14" x14ac:dyDescent="0.2">
      <c r="A172" s="75">
        <v>312</v>
      </c>
      <c r="B172" s="75" t="s">
        <v>49</v>
      </c>
      <c r="C172" s="72" t="s">
        <v>50</v>
      </c>
      <c r="D172" s="72">
        <v>4.26</v>
      </c>
      <c r="E172" s="72">
        <v>8.08</v>
      </c>
      <c r="F172" s="72">
        <v>31.06</v>
      </c>
      <c r="G172" s="72">
        <v>213.94</v>
      </c>
      <c r="H172" s="72">
        <v>0.16</v>
      </c>
      <c r="I172" s="72">
        <v>21.43</v>
      </c>
      <c r="J172" s="72">
        <v>0.12</v>
      </c>
      <c r="K172" s="72">
        <v>45.56</v>
      </c>
      <c r="L172" s="72">
        <v>42.19</v>
      </c>
      <c r="M172" s="72">
        <v>103.59</v>
      </c>
      <c r="N172" s="72">
        <v>1.18</v>
      </c>
    </row>
    <row r="173" spans="1:14" x14ac:dyDescent="0.2">
      <c r="A173" s="76"/>
      <c r="B173" s="76"/>
      <c r="C173" s="73"/>
      <c r="D173" s="73"/>
      <c r="E173" s="73"/>
      <c r="F173" s="73"/>
      <c r="G173" s="73"/>
      <c r="H173" s="73"/>
      <c r="I173" s="73"/>
      <c r="J173" s="73"/>
      <c r="K173" s="73"/>
      <c r="L173" s="73"/>
      <c r="M173" s="73"/>
      <c r="N173" s="73"/>
    </row>
    <row r="174" spans="1:14" x14ac:dyDescent="0.2">
      <c r="A174" s="55">
        <v>859</v>
      </c>
      <c r="B174" s="48" t="s">
        <v>75</v>
      </c>
      <c r="C174" s="18">
        <v>200</v>
      </c>
      <c r="D174" s="50">
        <v>0.2</v>
      </c>
      <c r="E174" s="50">
        <v>0.06</v>
      </c>
      <c r="F174" s="50">
        <v>15.02</v>
      </c>
      <c r="G174" s="50">
        <v>61.8</v>
      </c>
      <c r="H174" s="50">
        <v>0.02</v>
      </c>
      <c r="I174" s="50">
        <v>0</v>
      </c>
      <c r="J174" s="50">
        <v>0</v>
      </c>
      <c r="K174" s="50">
        <v>12</v>
      </c>
      <c r="L174" s="53">
        <v>0</v>
      </c>
      <c r="M174" s="56">
        <v>2.4</v>
      </c>
      <c r="N174" s="57">
        <v>0.8</v>
      </c>
    </row>
    <row r="175" spans="1:14" x14ac:dyDescent="0.2">
      <c r="A175" s="16"/>
      <c r="B175" s="17" t="s">
        <v>42</v>
      </c>
      <c r="C175" s="16">
        <v>55</v>
      </c>
      <c r="D175" s="16">
        <v>4.55</v>
      </c>
      <c r="E175" s="16">
        <v>1.6</v>
      </c>
      <c r="F175" s="16">
        <v>24.6</v>
      </c>
      <c r="G175" s="16">
        <v>132</v>
      </c>
      <c r="H175" s="16">
        <v>0.11</v>
      </c>
      <c r="I175" s="16">
        <v>0</v>
      </c>
      <c r="J175" s="16">
        <v>0</v>
      </c>
      <c r="K175" s="16">
        <v>20</v>
      </c>
      <c r="L175" s="16">
        <v>14</v>
      </c>
      <c r="M175" s="16">
        <v>65</v>
      </c>
      <c r="N175" s="16">
        <v>1.1000000000000001</v>
      </c>
    </row>
    <row r="176" spans="1:14" x14ac:dyDescent="0.2">
      <c r="A176" s="16"/>
      <c r="B176" s="17" t="s">
        <v>76</v>
      </c>
      <c r="C176" s="16">
        <v>55</v>
      </c>
      <c r="D176" s="16">
        <v>3.71</v>
      </c>
      <c r="E176" s="16">
        <v>0.7</v>
      </c>
      <c r="F176" s="16">
        <v>21.87</v>
      </c>
      <c r="G176" s="16">
        <v>110.5</v>
      </c>
      <c r="H176" s="16">
        <v>0</v>
      </c>
      <c r="I176" s="16">
        <v>0</v>
      </c>
      <c r="J176" s="16">
        <v>0</v>
      </c>
      <c r="K176" s="16">
        <v>5.8</v>
      </c>
      <c r="L176" s="16">
        <v>4</v>
      </c>
      <c r="M176" s="16">
        <v>18</v>
      </c>
      <c r="N176" s="16">
        <v>0.4</v>
      </c>
    </row>
    <row r="177" spans="1:14" ht="14.25" x14ac:dyDescent="0.2">
      <c r="A177" s="36"/>
      <c r="B177" s="27" t="s">
        <v>16</v>
      </c>
      <c r="C177" s="28"/>
      <c r="D177" s="35">
        <f>D167+D169+D170+D172+D174+D175+D176</f>
        <v>49.31</v>
      </c>
      <c r="E177" s="35">
        <f t="shared" ref="E177:N177" si="13">E167+E169+E170+E172+E174+E175+E176</f>
        <v>37.097000000000001</v>
      </c>
      <c r="F177" s="35">
        <f t="shared" si="13"/>
        <v>212.54</v>
      </c>
      <c r="G177" s="35">
        <f t="shared" si="13"/>
        <v>1415.6299999999999</v>
      </c>
      <c r="H177" s="35">
        <f t="shared" si="13"/>
        <v>0.83000000000000007</v>
      </c>
      <c r="I177" s="35">
        <f t="shared" si="13"/>
        <v>27.28</v>
      </c>
      <c r="J177" s="35">
        <f t="shared" si="13"/>
        <v>20.170000000000002</v>
      </c>
      <c r="K177" s="35">
        <f t="shared" si="13"/>
        <v>151.67000000000002</v>
      </c>
      <c r="L177" s="35">
        <f t="shared" si="13"/>
        <v>370.90000000000003</v>
      </c>
      <c r="M177" s="35">
        <f t="shared" si="13"/>
        <v>437.66999999999996</v>
      </c>
      <c r="N177" s="35">
        <f t="shared" si="13"/>
        <v>43.429999999999993</v>
      </c>
    </row>
    <row r="179" spans="1:14" x14ac:dyDescent="0.2">
      <c r="B179" s="60" t="s">
        <v>35</v>
      </c>
    </row>
    <row r="180" spans="1:14" ht="12.75" customHeight="1" x14ac:dyDescent="0.2">
      <c r="B180" s="101" t="s">
        <v>101</v>
      </c>
      <c r="C180" s="101"/>
    </row>
    <row r="181" spans="1:14" x14ac:dyDescent="0.2">
      <c r="A181" s="79" t="s">
        <v>0</v>
      </c>
      <c r="B181" s="80" t="s">
        <v>1</v>
      </c>
      <c r="C181" s="81" t="s">
        <v>21</v>
      </c>
      <c r="D181" s="81" t="s">
        <v>6</v>
      </c>
      <c r="E181" s="81"/>
      <c r="F181" s="81"/>
      <c r="G181" s="81" t="s">
        <v>2</v>
      </c>
      <c r="H181" s="77" t="s">
        <v>3</v>
      </c>
      <c r="I181" s="77"/>
      <c r="J181" s="77"/>
      <c r="K181" s="78" t="s">
        <v>4</v>
      </c>
      <c r="L181" s="78"/>
      <c r="M181" s="78"/>
      <c r="N181" s="78"/>
    </row>
    <row r="182" spans="1:14" ht="25.5" x14ac:dyDescent="0.2">
      <c r="A182" s="79"/>
      <c r="B182" s="80"/>
      <c r="C182" s="81"/>
      <c r="D182" s="62" t="s">
        <v>7</v>
      </c>
      <c r="E182" s="62" t="s">
        <v>5</v>
      </c>
      <c r="F182" s="62" t="s">
        <v>8</v>
      </c>
      <c r="G182" s="81"/>
      <c r="H182" s="63" t="s">
        <v>9</v>
      </c>
      <c r="I182" s="63" t="s">
        <v>22</v>
      </c>
      <c r="J182" s="63" t="s">
        <v>23</v>
      </c>
      <c r="K182" s="63" t="s">
        <v>10</v>
      </c>
      <c r="L182" s="63" t="s">
        <v>25</v>
      </c>
      <c r="M182" s="63" t="s">
        <v>24</v>
      </c>
      <c r="N182" s="63" t="s">
        <v>11</v>
      </c>
    </row>
    <row r="183" spans="1:14" x14ac:dyDescent="0.2">
      <c r="A183" s="23"/>
      <c r="B183" s="24" t="s">
        <v>13</v>
      </c>
      <c r="C183" s="25"/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</row>
    <row r="184" spans="1:14" x14ac:dyDescent="0.2">
      <c r="A184" s="70">
        <v>182</v>
      </c>
      <c r="B184" s="70" t="s">
        <v>81</v>
      </c>
      <c r="C184" s="67" t="s">
        <v>99</v>
      </c>
      <c r="D184" s="67">
        <v>7.84</v>
      </c>
      <c r="E184" s="67">
        <v>13.54</v>
      </c>
      <c r="F184" s="67">
        <v>67.91</v>
      </c>
      <c r="G184" s="67">
        <v>427.48</v>
      </c>
      <c r="H184" s="67">
        <v>0.09</v>
      </c>
      <c r="I184" s="67">
        <v>0.74</v>
      </c>
      <c r="J184" s="67">
        <v>0.33</v>
      </c>
      <c r="K184" s="67">
        <v>226.4</v>
      </c>
      <c r="L184" s="67">
        <v>48.02</v>
      </c>
      <c r="M184" s="67">
        <v>344.91</v>
      </c>
      <c r="N184" s="67">
        <v>0.84</v>
      </c>
    </row>
    <row r="185" spans="1:14" x14ac:dyDescent="0.2">
      <c r="A185" s="76"/>
      <c r="B185" s="76"/>
      <c r="C185" s="73"/>
      <c r="D185" s="73"/>
      <c r="E185" s="73"/>
      <c r="F185" s="73"/>
      <c r="G185" s="73"/>
      <c r="H185" s="73"/>
      <c r="I185" s="73"/>
      <c r="J185" s="73"/>
      <c r="K185" s="73"/>
      <c r="L185" s="73"/>
      <c r="M185" s="73"/>
      <c r="N185" s="73"/>
    </row>
    <row r="186" spans="1:14" x14ac:dyDescent="0.2">
      <c r="A186" s="75">
        <v>382</v>
      </c>
      <c r="B186" s="75" t="s">
        <v>41</v>
      </c>
      <c r="C186" s="72">
        <v>200</v>
      </c>
      <c r="D186" s="72">
        <v>1.9</v>
      </c>
      <c r="E186" s="72">
        <v>1.7</v>
      </c>
      <c r="F186" s="72">
        <v>25</v>
      </c>
      <c r="G186" s="72">
        <v>121.57</v>
      </c>
      <c r="H186" s="72">
        <v>0.04</v>
      </c>
      <c r="I186" s="72">
        <v>1.3</v>
      </c>
      <c r="J186" s="72">
        <v>0.01</v>
      </c>
      <c r="K186" s="72">
        <v>122</v>
      </c>
      <c r="L186" s="72">
        <v>14</v>
      </c>
      <c r="M186" s="72">
        <v>90</v>
      </c>
      <c r="N186" s="72">
        <v>0.56000000000000005</v>
      </c>
    </row>
    <row r="187" spans="1:14" x14ac:dyDescent="0.2">
      <c r="A187" s="76"/>
      <c r="B187" s="76"/>
      <c r="C187" s="73"/>
      <c r="D187" s="73"/>
      <c r="E187" s="73"/>
      <c r="F187" s="73"/>
      <c r="G187" s="73"/>
      <c r="H187" s="73"/>
      <c r="I187" s="73"/>
      <c r="J187" s="73"/>
      <c r="K187" s="73"/>
      <c r="L187" s="73"/>
      <c r="M187" s="73"/>
      <c r="N187" s="73"/>
    </row>
    <row r="188" spans="1:14" x14ac:dyDescent="0.2">
      <c r="A188" s="16"/>
      <c r="B188" s="17" t="s">
        <v>42</v>
      </c>
      <c r="C188" s="16">
        <v>55</v>
      </c>
      <c r="D188" s="16">
        <v>4.55</v>
      </c>
      <c r="E188" s="16">
        <v>1.6</v>
      </c>
      <c r="F188" s="16">
        <v>24.6</v>
      </c>
      <c r="G188" s="16">
        <v>132</v>
      </c>
      <c r="H188" s="16">
        <v>0.11</v>
      </c>
      <c r="I188" s="16">
        <v>0</v>
      </c>
      <c r="J188" s="16">
        <v>0</v>
      </c>
      <c r="K188" s="16">
        <v>20</v>
      </c>
      <c r="L188" s="16">
        <v>14</v>
      </c>
      <c r="M188" s="16">
        <v>65</v>
      </c>
      <c r="N188" s="16">
        <v>1.1000000000000001</v>
      </c>
    </row>
    <row r="189" spans="1:14" hidden="1" x14ac:dyDescent="0.2">
      <c r="A189" s="16"/>
      <c r="B189" s="17" t="s">
        <v>19</v>
      </c>
      <c r="C189" s="16">
        <v>150</v>
      </c>
      <c r="D189" s="16">
        <v>0.4</v>
      </c>
      <c r="E189" s="16">
        <v>0.4</v>
      </c>
      <c r="F189" s="16">
        <v>9.5</v>
      </c>
      <c r="G189" s="16">
        <v>63</v>
      </c>
      <c r="H189" s="16">
        <v>2</v>
      </c>
      <c r="I189" s="16">
        <v>0</v>
      </c>
      <c r="J189" s="16">
        <v>0</v>
      </c>
      <c r="K189" s="16">
        <v>1.6</v>
      </c>
      <c r="L189" s="16">
        <v>2.2999999999999998</v>
      </c>
      <c r="M189" s="16">
        <v>1.4</v>
      </c>
      <c r="N189" s="16">
        <v>12</v>
      </c>
    </row>
    <row r="190" spans="1:14" ht="15.75" x14ac:dyDescent="0.25">
      <c r="A190" s="26"/>
      <c r="B190" s="34" t="s">
        <v>65</v>
      </c>
      <c r="C190" s="35"/>
      <c r="D190" s="35">
        <f>SUM(D183:D189)</f>
        <v>14.69</v>
      </c>
      <c r="E190" s="35">
        <f t="shared" ref="E190:N190" si="14">SUM(E184:E189)</f>
        <v>17.239999999999998</v>
      </c>
      <c r="F190" s="35">
        <f t="shared" si="14"/>
        <v>127.00999999999999</v>
      </c>
      <c r="G190" s="35">
        <f t="shared" si="14"/>
        <v>744.05</v>
      </c>
      <c r="H190" s="35">
        <f t="shared" si="14"/>
        <v>2.2400000000000002</v>
      </c>
      <c r="I190" s="35">
        <f t="shared" si="14"/>
        <v>2.04</v>
      </c>
      <c r="J190" s="35">
        <f t="shared" si="14"/>
        <v>0.34</v>
      </c>
      <c r="K190" s="35">
        <f t="shared" si="14"/>
        <v>370</v>
      </c>
      <c r="L190" s="35">
        <f t="shared" si="14"/>
        <v>78.320000000000007</v>
      </c>
      <c r="M190" s="35">
        <f t="shared" si="14"/>
        <v>501.31</v>
      </c>
      <c r="N190" s="35">
        <f t="shared" si="14"/>
        <v>14.5</v>
      </c>
    </row>
    <row r="191" spans="1:14" x14ac:dyDescent="0.2">
      <c r="A191" s="29"/>
      <c r="B191" s="30" t="s">
        <v>15</v>
      </c>
      <c r="C191" s="31"/>
      <c r="D191" s="25"/>
      <c r="E191" s="25"/>
      <c r="F191" s="25"/>
      <c r="G191" s="25"/>
      <c r="H191" s="25"/>
      <c r="I191" s="25"/>
      <c r="J191" s="25"/>
      <c r="K191" s="25"/>
      <c r="L191" s="32"/>
      <c r="M191" s="33"/>
      <c r="N191" s="33"/>
    </row>
    <row r="192" spans="1:14" ht="25.5" x14ac:dyDescent="0.2">
      <c r="A192" s="16">
        <v>82</v>
      </c>
      <c r="B192" s="17" t="s">
        <v>68</v>
      </c>
      <c r="C192" s="16" t="s">
        <v>98</v>
      </c>
      <c r="D192" s="16">
        <v>7.99</v>
      </c>
      <c r="E192" s="16">
        <v>9.68</v>
      </c>
      <c r="F192" s="16">
        <v>9.94</v>
      </c>
      <c r="G192" s="16">
        <v>168.51</v>
      </c>
      <c r="H192" s="16">
        <v>0.05</v>
      </c>
      <c r="I192" s="16">
        <v>10.29</v>
      </c>
      <c r="J192" s="16">
        <v>0</v>
      </c>
      <c r="K192" s="16">
        <v>44.38</v>
      </c>
      <c r="L192" s="16">
        <v>26.25</v>
      </c>
      <c r="M192" s="16">
        <v>53.23</v>
      </c>
      <c r="N192" s="16">
        <v>1.19</v>
      </c>
    </row>
    <row r="193" spans="1:14" x14ac:dyDescent="0.2">
      <c r="A193" s="67">
        <v>278</v>
      </c>
      <c r="B193" s="70" t="s">
        <v>89</v>
      </c>
      <c r="C193" s="67">
        <v>80</v>
      </c>
      <c r="D193" s="67">
        <v>7.3</v>
      </c>
      <c r="E193" s="67">
        <v>10.83</v>
      </c>
      <c r="F193" s="67">
        <v>7.55</v>
      </c>
      <c r="G193" s="67">
        <v>156.91</v>
      </c>
      <c r="H193" s="67">
        <v>0.08</v>
      </c>
      <c r="I193" s="67">
        <v>0.4</v>
      </c>
      <c r="J193" s="67">
        <v>0.05</v>
      </c>
      <c r="K193" s="67">
        <v>32.729999999999997</v>
      </c>
      <c r="L193" s="67">
        <v>23</v>
      </c>
      <c r="M193" s="67">
        <v>147.53</v>
      </c>
      <c r="N193" s="67">
        <v>0.66</v>
      </c>
    </row>
    <row r="194" spans="1:14" ht="0.75" customHeight="1" x14ac:dyDescent="0.2">
      <c r="A194" s="73"/>
      <c r="B194" s="76"/>
      <c r="C194" s="73"/>
      <c r="D194" s="73"/>
      <c r="E194" s="73"/>
      <c r="F194" s="73"/>
      <c r="G194" s="73"/>
      <c r="H194" s="73"/>
      <c r="I194" s="73"/>
      <c r="J194" s="73"/>
      <c r="K194" s="73"/>
      <c r="L194" s="73"/>
      <c r="M194" s="73"/>
      <c r="N194" s="73"/>
    </row>
    <row r="195" spans="1:14" ht="0.75" customHeight="1" x14ac:dyDescent="0.2">
      <c r="A195" s="65"/>
      <c r="B195" s="64"/>
      <c r="C195" s="65"/>
      <c r="D195" s="65"/>
      <c r="E195" s="65"/>
      <c r="F195" s="65"/>
      <c r="G195" s="65"/>
      <c r="H195" s="65"/>
      <c r="I195" s="65"/>
      <c r="J195" s="65"/>
      <c r="K195" s="65"/>
      <c r="L195" s="65"/>
      <c r="M195" s="65"/>
      <c r="N195" s="65"/>
    </row>
    <row r="196" spans="1:14" ht="18" customHeight="1" x14ac:dyDescent="0.2">
      <c r="A196" s="16">
        <v>331</v>
      </c>
      <c r="B196" s="17" t="s">
        <v>60</v>
      </c>
      <c r="C196" s="16">
        <v>80</v>
      </c>
      <c r="D196" s="16">
        <v>0.61</v>
      </c>
      <c r="E196" s="16">
        <v>1.79</v>
      </c>
      <c r="F196" s="16">
        <v>4.87</v>
      </c>
      <c r="G196" s="16">
        <v>37.869999999999997</v>
      </c>
      <c r="H196" s="16">
        <v>0.02</v>
      </c>
      <c r="I196" s="16">
        <v>1.6</v>
      </c>
      <c r="J196" s="16">
        <v>0.01</v>
      </c>
      <c r="K196" s="16">
        <v>7.05</v>
      </c>
      <c r="L196" s="16">
        <v>5.34</v>
      </c>
      <c r="M196" s="16">
        <v>13.15</v>
      </c>
      <c r="N196" s="16">
        <v>0.21</v>
      </c>
    </row>
    <row r="197" spans="1:14" x14ac:dyDescent="0.2">
      <c r="A197" s="72">
        <v>679</v>
      </c>
      <c r="B197" s="75" t="s">
        <v>18</v>
      </c>
      <c r="C197" s="72">
        <v>180</v>
      </c>
      <c r="D197" s="72">
        <v>4.55</v>
      </c>
      <c r="E197" s="72">
        <v>5.96</v>
      </c>
      <c r="F197" s="72">
        <v>47.12</v>
      </c>
      <c r="G197" s="72">
        <v>263.45999999999998</v>
      </c>
      <c r="H197" s="72">
        <v>0</v>
      </c>
      <c r="I197" s="72">
        <v>0.09</v>
      </c>
      <c r="J197" s="72">
        <v>0.03</v>
      </c>
      <c r="K197" s="72">
        <v>101.91</v>
      </c>
      <c r="L197" s="72">
        <v>33.46</v>
      </c>
      <c r="M197" s="72">
        <v>0.69</v>
      </c>
      <c r="N197" s="72">
        <v>0</v>
      </c>
    </row>
    <row r="198" spans="1:14" x14ac:dyDescent="0.2">
      <c r="A198" s="73"/>
      <c r="B198" s="76"/>
      <c r="C198" s="73"/>
      <c r="D198" s="73"/>
      <c r="E198" s="73"/>
      <c r="F198" s="73"/>
      <c r="G198" s="73"/>
      <c r="H198" s="73"/>
      <c r="I198" s="73"/>
      <c r="J198" s="73"/>
      <c r="K198" s="73"/>
      <c r="L198" s="73"/>
      <c r="M198" s="73"/>
      <c r="N198" s="73"/>
    </row>
    <row r="199" spans="1:14" x14ac:dyDescent="0.2">
      <c r="A199" s="75">
        <v>376</v>
      </c>
      <c r="B199" s="75" t="s">
        <v>14</v>
      </c>
      <c r="C199" s="72">
        <v>200</v>
      </c>
      <c r="D199" s="72">
        <v>0.2</v>
      </c>
      <c r="E199" s="72">
        <v>5.7000000000000002E-2</v>
      </c>
      <c r="F199" s="72">
        <v>15.1</v>
      </c>
      <c r="G199" s="72">
        <v>61.3</v>
      </c>
      <c r="H199" s="72">
        <v>0</v>
      </c>
      <c r="I199" s="72">
        <v>0</v>
      </c>
      <c r="J199" s="72">
        <v>0</v>
      </c>
      <c r="K199" s="72">
        <v>6</v>
      </c>
      <c r="L199" s="72">
        <v>0</v>
      </c>
      <c r="M199" s="72">
        <v>0</v>
      </c>
      <c r="N199" s="72">
        <v>0.4</v>
      </c>
    </row>
    <row r="200" spans="1:14" x14ac:dyDescent="0.2">
      <c r="A200" s="76"/>
      <c r="B200" s="76"/>
      <c r="C200" s="73"/>
      <c r="D200" s="73"/>
      <c r="E200" s="73"/>
      <c r="F200" s="73"/>
      <c r="G200" s="73"/>
      <c r="H200" s="73"/>
      <c r="I200" s="73"/>
      <c r="J200" s="73"/>
      <c r="K200" s="73"/>
      <c r="L200" s="73"/>
      <c r="M200" s="73"/>
      <c r="N200" s="73"/>
    </row>
    <row r="201" spans="1:14" x14ac:dyDescent="0.2">
      <c r="A201" s="16"/>
      <c r="B201" s="17" t="s">
        <v>42</v>
      </c>
      <c r="C201" s="16">
        <v>55</v>
      </c>
      <c r="D201" s="16">
        <v>4.55</v>
      </c>
      <c r="E201" s="16">
        <v>1.6</v>
      </c>
      <c r="F201" s="16">
        <v>24.6</v>
      </c>
      <c r="G201" s="16">
        <v>132</v>
      </c>
      <c r="H201" s="16">
        <v>0.11</v>
      </c>
      <c r="I201" s="16">
        <v>0</v>
      </c>
      <c r="J201" s="16">
        <v>0</v>
      </c>
      <c r="K201" s="16">
        <v>20</v>
      </c>
      <c r="L201" s="16">
        <v>14</v>
      </c>
      <c r="M201" s="16">
        <v>65</v>
      </c>
      <c r="N201" s="16">
        <v>1.1000000000000001</v>
      </c>
    </row>
    <row r="202" spans="1:14" x14ac:dyDescent="0.2">
      <c r="A202" s="16"/>
      <c r="B202" s="17" t="s">
        <v>76</v>
      </c>
      <c r="C202" s="16">
        <v>55</v>
      </c>
      <c r="D202" s="16">
        <v>3.71</v>
      </c>
      <c r="E202" s="16">
        <v>0.7</v>
      </c>
      <c r="F202" s="16">
        <v>21.87</v>
      </c>
      <c r="G202" s="16">
        <v>110.5</v>
      </c>
      <c r="H202" s="16">
        <v>0</v>
      </c>
      <c r="I202" s="16">
        <v>0</v>
      </c>
      <c r="J202" s="16">
        <v>0</v>
      </c>
      <c r="K202" s="16">
        <v>5.8</v>
      </c>
      <c r="L202" s="16">
        <v>4</v>
      </c>
      <c r="M202" s="16">
        <v>18</v>
      </c>
      <c r="N202" s="16">
        <v>0.4</v>
      </c>
    </row>
    <row r="203" spans="1:14" x14ac:dyDescent="0.2">
      <c r="A203" s="16"/>
      <c r="B203" s="17" t="s">
        <v>85</v>
      </c>
      <c r="C203" s="16">
        <v>150</v>
      </c>
      <c r="D203" s="16">
        <v>2.25</v>
      </c>
      <c r="E203" s="16">
        <v>0.15</v>
      </c>
      <c r="F203" s="16">
        <v>31.5</v>
      </c>
      <c r="G203" s="16">
        <v>136.35</v>
      </c>
      <c r="H203" s="16"/>
      <c r="I203" s="16"/>
      <c r="J203" s="16"/>
      <c r="K203" s="16"/>
      <c r="L203" s="16"/>
      <c r="M203" s="16"/>
      <c r="N203" s="16"/>
    </row>
    <row r="204" spans="1:14" ht="14.25" x14ac:dyDescent="0.2">
      <c r="A204" s="36"/>
      <c r="B204" s="27" t="s">
        <v>16</v>
      </c>
      <c r="C204" s="28"/>
      <c r="D204" s="35">
        <f>D190+D192+D193+D197+D199+D201+D203+D202</f>
        <v>45.24</v>
      </c>
      <c r="E204" s="35">
        <f t="shared" ref="E204:N204" si="15">E190+E192+E193+E197+E199+E201+E203+E202</f>
        <v>46.217000000000006</v>
      </c>
      <c r="F204" s="35">
        <f t="shared" si="15"/>
        <v>284.69</v>
      </c>
      <c r="G204" s="35">
        <f t="shared" si="15"/>
        <v>1773.08</v>
      </c>
      <c r="H204" s="35">
        <f t="shared" si="15"/>
        <v>2.48</v>
      </c>
      <c r="I204" s="35">
        <f t="shared" si="15"/>
        <v>12.819999999999999</v>
      </c>
      <c r="J204" s="35">
        <f t="shared" si="15"/>
        <v>0.42000000000000004</v>
      </c>
      <c r="K204" s="35">
        <f t="shared" si="15"/>
        <v>580.81999999999994</v>
      </c>
      <c r="L204" s="35">
        <f t="shared" si="15"/>
        <v>179.03</v>
      </c>
      <c r="M204" s="35">
        <f t="shared" si="15"/>
        <v>785.76</v>
      </c>
      <c r="N204" s="35">
        <f t="shared" si="15"/>
        <v>18.249999999999996</v>
      </c>
    </row>
    <row r="206" spans="1:14" x14ac:dyDescent="0.2">
      <c r="B206" s="60" t="s">
        <v>36</v>
      </c>
    </row>
    <row r="207" spans="1:14" ht="12.75" customHeight="1" x14ac:dyDescent="0.2">
      <c r="B207" s="101" t="s">
        <v>101</v>
      </c>
      <c r="C207" s="101"/>
    </row>
    <row r="208" spans="1:14" x14ac:dyDescent="0.2">
      <c r="A208" s="79" t="s">
        <v>0</v>
      </c>
      <c r="B208" s="80" t="s">
        <v>1</v>
      </c>
      <c r="C208" s="81" t="s">
        <v>21</v>
      </c>
      <c r="D208" s="81" t="s">
        <v>6</v>
      </c>
      <c r="E208" s="81"/>
      <c r="F208" s="81"/>
      <c r="G208" s="81" t="s">
        <v>2</v>
      </c>
      <c r="H208" s="77" t="s">
        <v>3</v>
      </c>
      <c r="I208" s="77"/>
      <c r="J208" s="77"/>
      <c r="K208" s="78" t="s">
        <v>4</v>
      </c>
      <c r="L208" s="78"/>
      <c r="M208" s="78"/>
      <c r="N208" s="78"/>
    </row>
    <row r="209" spans="1:14" ht="25.5" x14ac:dyDescent="0.2">
      <c r="A209" s="79"/>
      <c r="B209" s="80"/>
      <c r="C209" s="81"/>
      <c r="D209" s="62" t="s">
        <v>7</v>
      </c>
      <c r="E209" s="62" t="s">
        <v>5</v>
      </c>
      <c r="F209" s="62" t="s">
        <v>8</v>
      </c>
      <c r="G209" s="81"/>
      <c r="H209" s="63" t="s">
        <v>9</v>
      </c>
      <c r="I209" s="63" t="s">
        <v>22</v>
      </c>
      <c r="J209" s="63" t="s">
        <v>23</v>
      </c>
      <c r="K209" s="63" t="s">
        <v>10</v>
      </c>
      <c r="L209" s="63" t="s">
        <v>25</v>
      </c>
      <c r="M209" s="63" t="s">
        <v>24</v>
      </c>
      <c r="N209" s="63" t="s">
        <v>11</v>
      </c>
    </row>
    <row r="210" spans="1:14" x14ac:dyDescent="0.2">
      <c r="A210" s="23"/>
      <c r="B210" s="24" t="s">
        <v>13</v>
      </c>
      <c r="C210" s="25"/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</row>
    <row r="211" spans="1:14" x14ac:dyDescent="0.2">
      <c r="A211" s="72">
        <v>182</v>
      </c>
      <c r="B211" s="75" t="s">
        <v>79</v>
      </c>
      <c r="C211" s="72" t="s">
        <v>99</v>
      </c>
      <c r="D211" s="72">
        <v>6.31</v>
      </c>
      <c r="E211" s="72">
        <v>13.46</v>
      </c>
      <c r="F211" s="72">
        <v>51.16</v>
      </c>
      <c r="G211" s="72">
        <v>353.64</v>
      </c>
      <c r="H211" s="72">
        <v>0.04</v>
      </c>
      <c r="I211" s="72">
        <v>1.3</v>
      </c>
      <c r="J211" s="72">
        <v>0.01</v>
      </c>
      <c r="K211" s="72">
        <v>122</v>
      </c>
      <c r="L211" s="72">
        <v>14</v>
      </c>
      <c r="M211" s="72">
        <v>90</v>
      </c>
      <c r="N211" s="72">
        <v>0.56000000000000005</v>
      </c>
    </row>
    <row r="212" spans="1:14" x14ac:dyDescent="0.2">
      <c r="A212" s="73"/>
      <c r="B212" s="76"/>
      <c r="C212" s="73"/>
      <c r="D212" s="73"/>
      <c r="E212" s="73"/>
      <c r="F212" s="73"/>
      <c r="G212" s="73"/>
      <c r="H212" s="73"/>
      <c r="I212" s="73"/>
      <c r="J212" s="73"/>
      <c r="K212" s="73"/>
      <c r="L212" s="73"/>
      <c r="M212" s="73"/>
      <c r="N212" s="73"/>
    </row>
    <row r="213" spans="1:14" x14ac:dyDescent="0.2">
      <c r="A213" s="75">
        <v>376</v>
      </c>
      <c r="B213" s="75" t="s">
        <v>14</v>
      </c>
      <c r="C213" s="72">
        <v>200</v>
      </c>
      <c r="D213" s="72">
        <v>0.2</v>
      </c>
      <c r="E213" s="72">
        <v>5.7000000000000002E-2</v>
      </c>
      <c r="F213" s="72">
        <v>15.1</v>
      </c>
      <c r="G213" s="72">
        <v>61.3</v>
      </c>
      <c r="H213" s="72">
        <v>0</v>
      </c>
      <c r="I213" s="72">
        <v>0</v>
      </c>
      <c r="J213" s="72">
        <v>0</v>
      </c>
      <c r="K213" s="72">
        <v>6</v>
      </c>
      <c r="L213" s="72">
        <v>0</v>
      </c>
      <c r="M213" s="72">
        <v>0</v>
      </c>
      <c r="N213" s="72">
        <v>0.4</v>
      </c>
    </row>
    <row r="214" spans="1:14" x14ac:dyDescent="0.2">
      <c r="A214" s="76"/>
      <c r="B214" s="76"/>
      <c r="C214" s="73"/>
      <c r="D214" s="73"/>
      <c r="E214" s="73"/>
      <c r="F214" s="73"/>
      <c r="G214" s="73"/>
      <c r="H214" s="73"/>
      <c r="I214" s="73"/>
      <c r="J214" s="73"/>
      <c r="K214" s="73"/>
      <c r="L214" s="73"/>
      <c r="M214" s="73"/>
      <c r="N214" s="73"/>
    </row>
    <row r="215" spans="1:14" x14ac:dyDescent="0.2">
      <c r="A215" s="75"/>
      <c r="B215" s="75" t="s">
        <v>42</v>
      </c>
      <c r="C215" s="67">
        <v>55</v>
      </c>
      <c r="D215" s="67">
        <v>4.55</v>
      </c>
      <c r="E215" s="67">
        <v>1.6</v>
      </c>
      <c r="F215" s="67">
        <v>24.6</v>
      </c>
      <c r="G215" s="67">
        <v>132</v>
      </c>
      <c r="H215" s="67">
        <v>0.11</v>
      </c>
      <c r="I215" s="67">
        <v>0</v>
      </c>
      <c r="J215" s="67">
        <v>0</v>
      </c>
      <c r="K215" s="72">
        <v>20</v>
      </c>
      <c r="L215" s="72">
        <v>14</v>
      </c>
      <c r="M215" s="72">
        <v>65</v>
      </c>
      <c r="N215" s="72">
        <v>1.1000000000000001</v>
      </c>
    </row>
    <row r="216" spans="1:14" x14ac:dyDescent="0.2">
      <c r="A216" s="76"/>
      <c r="B216" s="76"/>
      <c r="C216" s="68"/>
      <c r="D216" s="68"/>
      <c r="E216" s="68"/>
      <c r="F216" s="68"/>
      <c r="G216" s="68"/>
      <c r="H216" s="68"/>
      <c r="I216" s="68"/>
      <c r="J216" s="68"/>
      <c r="K216" s="73"/>
      <c r="L216" s="73"/>
      <c r="M216" s="73"/>
      <c r="N216" s="73"/>
    </row>
    <row r="217" spans="1:14" x14ac:dyDescent="0.2">
      <c r="A217" s="75"/>
      <c r="B217" s="75" t="s">
        <v>46</v>
      </c>
      <c r="C217" s="72">
        <v>50</v>
      </c>
      <c r="D217" s="72">
        <v>3.75</v>
      </c>
      <c r="E217" s="72">
        <v>5</v>
      </c>
      <c r="F217" s="72">
        <v>37.799999999999997</v>
      </c>
      <c r="G217" s="72">
        <v>208.5</v>
      </c>
      <c r="H217" s="72">
        <v>0</v>
      </c>
      <c r="I217" s="72">
        <v>0</v>
      </c>
      <c r="J217" s="72">
        <v>0</v>
      </c>
      <c r="K217" s="72">
        <v>5.8</v>
      </c>
      <c r="L217" s="72">
        <v>4</v>
      </c>
      <c r="M217" s="72">
        <v>18</v>
      </c>
      <c r="N217" s="72">
        <v>0.4</v>
      </c>
    </row>
    <row r="218" spans="1:14" x14ac:dyDescent="0.2">
      <c r="A218" s="76"/>
      <c r="B218" s="76"/>
      <c r="C218" s="73"/>
      <c r="D218" s="73"/>
      <c r="E218" s="73"/>
      <c r="F218" s="73"/>
      <c r="G218" s="73"/>
      <c r="H218" s="73"/>
      <c r="I218" s="73"/>
      <c r="J218" s="73"/>
      <c r="K218" s="73"/>
      <c r="L218" s="73"/>
      <c r="M218" s="73"/>
      <c r="N218" s="73"/>
    </row>
    <row r="219" spans="1:14" ht="15.75" x14ac:dyDescent="0.25">
      <c r="A219" s="26"/>
      <c r="B219" s="34" t="s">
        <v>65</v>
      </c>
      <c r="C219" s="35"/>
      <c r="D219" s="35">
        <f>SUM(D210:D218)</f>
        <v>14.809999999999999</v>
      </c>
      <c r="E219" s="35">
        <f t="shared" ref="E219:N219" si="16">SUM(E211:E218)</f>
        <v>20.117000000000001</v>
      </c>
      <c r="F219" s="35">
        <f t="shared" si="16"/>
        <v>128.65999999999997</v>
      </c>
      <c r="G219" s="35">
        <f t="shared" si="16"/>
        <v>755.44</v>
      </c>
      <c r="H219" s="35">
        <f t="shared" si="16"/>
        <v>0.15</v>
      </c>
      <c r="I219" s="35">
        <f t="shared" si="16"/>
        <v>1.3</v>
      </c>
      <c r="J219" s="35">
        <f t="shared" si="16"/>
        <v>0.01</v>
      </c>
      <c r="K219" s="35">
        <f t="shared" si="16"/>
        <v>153.80000000000001</v>
      </c>
      <c r="L219" s="35">
        <f t="shared" si="16"/>
        <v>32</v>
      </c>
      <c r="M219" s="35">
        <f t="shared" si="16"/>
        <v>173</v>
      </c>
      <c r="N219" s="35">
        <f t="shared" si="16"/>
        <v>2.46</v>
      </c>
    </row>
    <row r="220" spans="1:14" x14ac:dyDescent="0.2">
      <c r="A220" s="29"/>
      <c r="B220" s="30" t="s">
        <v>15</v>
      </c>
      <c r="C220" s="31"/>
      <c r="D220" s="25"/>
      <c r="E220" s="25"/>
      <c r="F220" s="25"/>
      <c r="G220" s="25"/>
      <c r="H220" s="25"/>
      <c r="I220" s="25"/>
      <c r="J220" s="25"/>
      <c r="K220" s="25"/>
      <c r="L220" s="32"/>
      <c r="M220" s="33"/>
      <c r="N220" s="33"/>
    </row>
    <row r="221" spans="1:14" x14ac:dyDescent="0.2">
      <c r="A221" s="17">
        <v>97</v>
      </c>
      <c r="B221" s="17" t="s">
        <v>62</v>
      </c>
      <c r="C221" s="16" t="s">
        <v>63</v>
      </c>
      <c r="D221" s="16">
        <v>7.29</v>
      </c>
      <c r="E221" s="16">
        <v>5.7</v>
      </c>
      <c r="F221" s="16">
        <v>16.989999999999998</v>
      </c>
      <c r="G221" s="16">
        <v>148.5</v>
      </c>
      <c r="H221" s="16">
        <v>0.15</v>
      </c>
      <c r="I221" s="16">
        <v>12.34</v>
      </c>
      <c r="J221" s="16">
        <v>4.95</v>
      </c>
      <c r="K221" s="16">
        <v>0.21</v>
      </c>
      <c r="L221" s="16">
        <v>31.9</v>
      </c>
      <c r="M221" s="16">
        <v>129.96</v>
      </c>
      <c r="N221" s="16">
        <v>40.01</v>
      </c>
    </row>
    <row r="222" spans="1:14" x14ac:dyDescent="0.2">
      <c r="A222" s="17">
        <v>297</v>
      </c>
      <c r="B222" s="17" t="s">
        <v>94</v>
      </c>
      <c r="C222" s="16">
        <v>100</v>
      </c>
      <c r="D222" s="16">
        <v>25.38</v>
      </c>
      <c r="E222" s="16">
        <v>21.25</v>
      </c>
      <c r="F222" s="16">
        <v>44.61</v>
      </c>
      <c r="G222" s="16">
        <v>471.25</v>
      </c>
      <c r="H222" s="16">
        <v>0.08</v>
      </c>
      <c r="I222" s="16">
        <v>1.26</v>
      </c>
      <c r="J222" s="16">
        <v>60</v>
      </c>
      <c r="K222" s="16">
        <v>56.38</v>
      </c>
      <c r="L222" s="16">
        <v>19.25</v>
      </c>
      <c r="M222" s="16">
        <v>249.13</v>
      </c>
      <c r="N222" s="16">
        <v>2.74</v>
      </c>
    </row>
    <row r="223" spans="1:14" x14ac:dyDescent="0.2">
      <c r="A223" s="75">
        <v>321</v>
      </c>
      <c r="B223" s="75" t="s">
        <v>96</v>
      </c>
      <c r="C223" s="72" t="s">
        <v>50</v>
      </c>
      <c r="D223" s="72">
        <v>6.76</v>
      </c>
      <c r="E223" s="72">
        <v>11.6</v>
      </c>
      <c r="F223" s="72">
        <v>19.600000000000001</v>
      </c>
      <c r="G223" s="72">
        <v>198.6</v>
      </c>
      <c r="H223" s="72">
        <v>0.06</v>
      </c>
      <c r="I223" s="72">
        <v>22.6</v>
      </c>
      <c r="J223" s="72">
        <v>1.0900000000000001</v>
      </c>
      <c r="K223" s="72">
        <v>118.6</v>
      </c>
      <c r="L223" s="72">
        <v>3.7</v>
      </c>
      <c r="M223" s="72">
        <v>11.5</v>
      </c>
      <c r="N223" s="72">
        <v>11.68</v>
      </c>
    </row>
    <row r="224" spans="1:14" x14ac:dyDescent="0.2">
      <c r="A224" s="76"/>
      <c r="B224" s="76"/>
      <c r="C224" s="73"/>
      <c r="D224" s="73"/>
      <c r="E224" s="73"/>
      <c r="F224" s="73"/>
      <c r="G224" s="73"/>
      <c r="H224" s="73"/>
      <c r="I224" s="73"/>
      <c r="J224" s="73"/>
      <c r="K224" s="73"/>
      <c r="L224" s="73"/>
      <c r="M224" s="73"/>
      <c r="N224" s="73"/>
    </row>
    <row r="225" spans="1:14" x14ac:dyDescent="0.2">
      <c r="A225" s="75">
        <v>346</v>
      </c>
      <c r="B225" s="75" t="s">
        <v>58</v>
      </c>
      <c r="C225" s="72">
        <v>200</v>
      </c>
      <c r="D225" s="72">
        <v>0.2</v>
      </c>
      <c r="E225" s="72">
        <v>0.06</v>
      </c>
      <c r="F225" s="72">
        <v>15.02</v>
      </c>
      <c r="G225" s="72">
        <v>61.8</v>
      </c>
      <c r="H225" s="72">
        <v>0.02</v>
      </c>
      <c r="I225" s="72">
        <v>0</v>
      </c>
      <c r="J225" s="72">
        <v>0</v>
      </c>
      <c r="K225" s="72">
        <v>12</v>
      </c>
      <c r="L225" s="72">
        <v>0</v>
      </c>
      <c r="M225" s="72">
        <v>2.4</v>
      </c>
      <c r="N225" s="72">
        <v>0.8</v>
      </c>
    </row>
    <row r="226" spans="1:14" x14ac:dyDescent="0.2">
      <c r="A226" s="76"/>
      <c r="B226" s="76"/>
      <c r="C226" s="73"/>
      <c r="D226" s="73"/>
      <c r="E226" s="73"/>
      <c r="F226" s="73"/>
      <c r="G226" s="73"/>
      <c r="H226" s="73"/>
      <c r="I226" s="73"/>
      <c r="J226" s="73"/>
      <c r="K226" s="73"/>
      <c r="L226" s="73"/>
      <c r="M226" s="73"/>
      <c r="N226" s="73"/>
    </row>
    <row r="227" spans="1:14" ht="12.75" customHeight="1" x14ac:dyDescent="0.2">
      <c r="A227" s="16"/>
      <c r="B227" s="17" t="s">
        <v>42</v>
      </c>
      <c r="C227" s="16">
        <v>55</v>
      </c>
      <c r="D227" s="16">
        <v>4.55</v>
      </c>
      <c r="E227" s="16">
        <v>1.6</v>
      </c>
      <c r="F227" s="16">
        <v>24.6</v>
      </c>
      <c r="G227" s="16">
        <v>132</v>
      </c>
      <c r="H227" s="16">
        <v>0.11</v>
      </c>
      <c r="I227" s="16">
        <v>0</v>
      </c>
      <c r="J227" s="16">
        <v>0</v>
      </c>
      <c r="K227" s="16">
        <v>20</v>
      </c>
      <c r="L227" s="16">
        <v>14</v>
      </c>
      <c r="M227" s="16">
        <v>65</v>
      </c>
      <c r="N227" s="16">
        <v>1.1000000000000001</v>
      </c>
    </row>
    <row r="228" spans="1:14" x14ac:dyDescent="0.2">
      <c r="A228" s="16"/>
      <c r="B228" s="17" t="s">
        <v>76</v>
      </c>
      <c r="C228" s="16">
        <v>55</v>
      </c>
      <c r="D228" s="16">
        <v>3.71</v>
      </c>
      <c r="E228" s="16">
        <v>0.7</v>
      </c>
      <c r="F228" s="16">
        <v>21.87</v>
      </c>
      <c r="G228" s="16">
        <v>110.5</v>
      </c>
      <c r="H228" s="16">
        <v>0</v>
      </c>
      <c r="I228" s="16">
        <v>0</v>
      </c>
      <c r="J228" s="16">
        <v>0</v>
      </c>
      <c r="K228" s="16">
        <v>5.8</v>
      </c>
      <c r="L228" s="16">
        <v>4</v>
      </c>
      <c r="M228" s="16">
        <v>18</v>
      </c>
      <c r="N228" s="16">
        <v>0.4</v>
      </c>
    </row>
    <row r="229" spans="1:14" ht="14.25" x14ac:dyDescent="0.2">
      <c r="A229" s="36"/>
      <c r="B229" s="27" t="s">
        <v>16</v>
      </c>
      <c r="C229" s="28"/>
      <c r="D229" s="35">
        <f>D219+D221+D222+D223+D225+D227+D228</f>
        <v>62.699999999999996</v>
      </c>
      <c r="E229" s="35">
        <f t="shared" ref="E229:N229" si="17">E219+E221+E222+E223+E225+E227+E228</f>
        <v>61.027000000000008</v>
      </c>
      <c r="F229" s="35">
        <f t="shared" si="17"/>
        <v>271.34999999999997</v>
      </c>
      <c r="G229" s="35">
        <f t="shared" si="17"/>
        <v>1878.09</v>
      </c>
      <c r="H229" s="35">
        <f t="shared" si="17"/>
        <v>0.57000000000000006</v>
      </c>
      <c r="I229" s="35">
        <f t="shared" si="17"/>
        <v>37.5</v>
      </c>
      <c r="J229" s="35">
        <f t="shared" si="17"/>
        <v>66.05</v>
      </c>
      <c r="K229" s="35">
        <f t="shared" si="17"/>
        <v>366.79</v>
      </c>
      <c r="L229" s="35">
        <f t="shared" si="17"/>
        <v>104.85000000000001</v>
      </c>
      <c r="M229" s="35">
        <f t="shared" si="17"/>
        <v>648.99</v>
      </c>
      <c r="N229" s="35">
        <f t="shared" si="17"/>
        <v>59.19</v>
      </c>
    </row>
    <row r="232" spans="1:14" x14ac:dyDescent="0.2">
      <c r="B232" s="60" t="s">
        <v>37</v>
      </c>
    </row>
    <row r="233" spans="1:14" ht="12.75" customHeight="1" x14ac:dyDescent="0.2">
      <c r="B233" s="101" t="s">
        <v>101</v>
      </c>
      <c r="C233" s="101"/>
    </row>
    <row r="234" spans="1:14" x14ac:dyDescent="0.2">
      <c r="A234" s="79" t="s">
        <v>0</v>
      </c>
      <c r="B234" s="80" t="s">
        <v>1</v>
      </c>
      <c r="C234" s="81" t="s">
        <v>21</v>
      </c>
      <c r="D234" s="81" t="s">
        <v>6</v>
      </c>
      <c r="E234" s="81"/>
      <c r="F234" s="81"/>
      <c r="G234" s="81" t="s">
        <v>2</v>
      </c>
      <c r="H234" s="77" t="s">
        <v>3</v>
      </c>
      <c r="I234" s="77"/>
      <c r="J234" s="77"/>
      <c r="K234" s="78" t="s">
        <v>4</v>
      </c>
      <c r="L234" s="78"/>
      <c r="M234" s="78"/>
      <c r="N234" s="78"/>
    </row>
    <row r="235" spans="1:14" ht="25.5" x14ac:dyDescent="0.2">
      <c r="A235" s="79"/>
      <c r="B235" s="80"/>
      <c r="C235" s="81"/>
      <c r="D235" s="62" t="s">
        <v>7</v>
      </c>
      <c r="E235" s="62" t="s">
        <v>5</v>
      </c>
      <c r="F235" s="62" t="s">
        <v>8</v>
      </c>
      <c r="G235" s="81"/>
      <c r="H235" s="63" t="s">
        <v>9</v>
      </c>
      <c r="I235" s="63" t="s">
        <v>22</v>
      </c>
      <c r="J235" s="63" t="s">
        <v>23</v>
      </c>
      <c r="K235" s="63" t="s">
        <v>10</v>
      </c>
      <c r="L235" s="63" t="s">
        <v>25</v>
      </c>
      <c r="M235" s="63" t="s">
        <v>24</v>
      </c>
      <c r="N235" s="63" t="s">
        <v>11</v>
      </c>
    </row>
    <row r="236" spans="1:14" x14ac:dyDescent="0.2">
      <c r="A236" s="23"/>
      <c r="B236" s="24" t="s">
        <v>13</v>
      </c>
      <c r="C236" s="25"/>
      <c r="D236" s="25"/>
      <c r="E236" s="25"/>
      <c r="F236" s="25"/>
      <c r="G236" s="25"/>
      <c r="H236" s="25"/>
      <c r="I236" s="25"/>
      <c r="J236" s="25"/>
      <c r="K236" s="25"/>
      <c r="L236" s="25"/>
      <c r="M236" s="25"/>
      <c r="N236" s="25"/>
    </row>
    <row r="237" spans="1:14" ht="12.75" customHeight="1" x14ac:dyDescent="0.2">
      <c r="A237" s="75">
        <v>182</v>
      </c>
      <c r="B237" s="75" t="s">
        <v>51</v>
      </c>
      <c r="C237" s="72" t="s">
        <v>99</v>
      </c>
      <c r="D237" s="72">
        <v>7.98</v>
      </c>
      <c r="E237" s="72">
        <v>13.71</v>
      </c>
      <c r="F237" s="72">
        <v>58.1</v>
      </c>
      <c r="G237" s="72">
        <v>390.13</v>
      </c>
      <c r="H237" s="72">
        <v>0.3</v>
      </c>
      <c r="I237" s="72">
        <v>1.25</v>
      </c>
      <c r="J237" s="72">
        <v>31.2</v>
      </c>
      <c r="K237" s="72">
        <v>146.80000000000001</v>
      </c>
      <c r="L237" s="72">
        <v>58.2</v>
      </c>
      <c r="M237" s="72">
        <v>218.9</v>
      </c>
      <c r="N237" s="72">
        <v>2.38</v>
      </c>
    </row>
    <row r="238" spans="1:14" x14ac:dyDescent="0.2">
      <c r="A238" s="76"/>
      <c r="B238" s="76"/>
      <c r="C238" s="73"/>
      <c r="D238" s="73"/>
      <c r="E238" s="73"/>
      <c r="F238" s="73"/>
      <c r="G238" s="73"/>
      <c r="H238" s="73"/>
      <c r="I238" s="73"/>
      <c r="J238" s="73"/>
      <c r="K238" s="73"/>
      <c r="L238" s="73"/>
      <c r="M238" s="73"/>
      <c r="N238" s="73"/>
    </row>
    <row r="239" spans="1:14" x14ac:dyDescent="0.2">
      <c r="A239" s="75">
        <v>376</v>
      </c>
      <c r="B239" s="75" t="s">
        <v>14</v>
      </c>
      <c r="C239" s="72">
        <v>200</v>
      </c>
      <c r="D239" s="72">
        <v>0.2</v>
      </c>
      <c r="E239" s="72">
        <v>5.7000000000000002E-2</v>
      </c>
      <c r="F239" s="72">
        <v>15.1</v>
      </c>
      <c r="G239" s="72">
        <v>61.3</v>
      </c>
      <c r="H239" s="72">
        <v>0</v>
      </c>
      <c r="I239" s="72">
        <v>0</v>
      </c>
      <c r="J239" s="72">
        <v>0</v>
      </c>
      <c r="K239" s="72">
        <v>6</v>
      </c>
      <c r="L239" s="72">
        <v>0</v>
      </c>
      <c r="M239" s="72">
        <v>0</v>
      </c>
      <c r="N239" s="72">
        <v>0.4</v>
      </c>
    </row>
    <row r="240" spans="1:14" x14ac:dyDescent="0.2">
      <c r="A240" s="76"/>
      <c r="B240" s="76"/>
      <c r="C240" s="73"/>
      <c r="D240" s="73"/>
      <c r="E240" s="73"/>
      <c r="F240" s="73"/>
      <c r="G240" s="73"/>
      <c r="H240" s="73"/>
      <c r="I240" s="73"/>
      <c r="J240" s="73"/>
      <c r="K240" s="73"/>
      <c r="L240" s="73"/>
      <c r="M240" s="73"/>
      <c r="N240" s="73"/>
    </row>
    <row r="241" spans="1:14" x14ac:dyDescent="0.2">
      <c r="A241" s="75"/>
      <c r="B241" s="75" t="s">
        <v>42</v>
      </c>
      <c r="C241" s="67">
        <v>55</v>
      </c>
      <c r="D241" s="67">
        <v>4.55</v>
      </c>
      <c r="E241" s="67">
        <v>1.6</v>
      </c>
      <c r="F241" s="67">
        <v>24.6</v>
      </c>
      <c r="G241" s="67">
        <v>132</v>
      </c>
      <c r="H241" s="67">
        <v>0.11</v>
      </c>
      <c r="I241" s="67">
        <v>0</v>
      </c>
      <c r="J241" s="67">
        <v>0</v>
      </c>
      <c r="K241" s="72">
        <v>20</v>
      </c>
      <c r="L241" s="72">
        <v>14</v>
      </c>
      <c r="M241" s="72">
        <v>65</v>
      </c>
      <c r="N241" s="72">
        <v>1.1000000000000001</v>
      </c>
    </row>
    <row r="242" spans="1:14" x14ac:dyDescent="0.2">
      <c r="A242" s="76"/>
      <c r="B242" s="76"/>
      <c r="C242" s="68"/>
      <c r="D242" s="68"/>
      <c r="E242" s="68"/>
      <c r="F242" s="68"/>
      <c r="G242" s="68"/>
      <c r="H242" s="68"/>
      <c r="I242" s="68"/>
      <c r="J242" s="68"/>
      <c r="K242" s="73"/>
      <c r="L242" s="73"/>
      <c r="M242" s="73"/>
      <c r="N242" s="73"/>
    </row>
    <row r="243" spans="1:14" ht="15.75" x14ac:dyDescent="0.25">
      <c r="A243" s="26"/>
      <c r="B243" s="34" t="s">
        <v>65</v>
      </c>
      <c r="C243" s="35"/>
      <c r="D243" s="35">
        <f>SUM(D236:D242)</f>
        <v>12.73</v>
      </c>
      <c r="E243" s="35">
        <f t="shared" ref="E243:N243" si="18">SUM(E237:E242)</f>
        <v>15.367000000000001</v>
      </c>
      <c r="F243" s="35">
        <f t="shared" si="18"/>
        <v>97.800000000000011</v>
      </c>
      <c r="G243" s="35">
        <f t="shared" si="18"/>
        <v>583.43000000000006</v>
      </c>
      <c r="H243" s="35">
        <f t="shared" si="18"/>
        <v>0.41</v>
      </c>
      <c r="I243" s="35">
        <f t="shared" si="18"/>
        <v>1.25</v>
      </c>
      <c r="J243" s="35">
        <f t="shared" si="18"/>
        <v>31.2</v>
      </c>
      <c r="K243" s="35">
        <f t="shared" si="18"/>
        <v>172.8</v>
      </c>
      <c r="L243" s="35">
        <f t="shared" si="18"/>
        <v>72.2</v>
      </c>
      <c r="M243" s="35">
        <f t="shared" si="18"/>
        <v>283.89999999999998</v>
      </c>
      <c r="N243" s="35">
        <f t="shared" si="18"/>
        <v>3.88</v>
      </c>
    </row>
    <row r="244" spans="1:14" x14ac:dyDescent="0.2">
      <c r="A244" s="29"/>
      <c r="B244" s="30" t="s">
        <v>15</v>
      </c>
      <c r="C244" s="31"/>
      <c r="D244" s="25"/>
      <c r="E244" s="25"/>
      <c r="F244" s="25"/>
      <c r="G244" s="25"/>
      <c r="H244" s="25"/>
      <c r="I244" s="25"/>
      <c r="J244" s="25"/>
      <c r="K244" s="25"/>
      <c r="L244" s="32"/>
      <c r="M244" s="33"/>
      <c r="N244" s="33"/>
    </row>
    <row r="245" spans="1:14" x14ac:dyDescent="0.2">
      <c r="A245" s="17">
        <v>88</v>
      </c>
      <c r="B245" s="17" t="s">
        <v>64</v>
      </c>
      <c r="C245" s="16" t="s">
        <v>98</v>
      </c>
      <c r="D245" s="16">
        <v>6.65</v>
      </c>
      <c r="E245" s="16">
        <v>7.05</v>
      </c>
      <c r="F245" s="16">
        <v>6.98</v>
      </c>
      <c r="G245" s="16">
        <v>161.80000000000001</v>
      </c>
      <c r="H245" s="16">
        <v>0.06</v>
      </c>
      <c r="I245" s="16">
        <v>18.46</v>
      </c>
      <c r="J245" s="16">
        <v>0</v>
      </c>
      <c r="K245" s="16">
        <v>0.1</v>
      </c>
      <c r="L245" s="16">
        <v>43.33</v>
      </c>
      <c r="M245" s="16">
        <v>47.63</v>
      </c>
      <c r="N245" s="16">
        <v>22.25</v>
      </c>
    </row>
    <row r="246" spans="1:14" x14ac:dyDescent="0.2">
      <c r="A246" s="70">
        <v>290</v>
      </c>
      <c r="B246" s="70" t="s">
        <v>17</v>
      </c>
      <c r="C246" s="67" t="s">
        <v>43</v>
      </c>
      <c r="D246" s="67">
        <v>22.06</v>
      </c>
      <c r="E246" s="67">
        <v>18.23</v>
      </c>
      <c r="F246" s="67">
        <v>5.88</v>
      </c>
      <c r="G246" s="67">
        <v>276.25</v>
      </c>
      <c r="H246" s="67">
        <v>0.05</v>
      </c>
      <c r="I246" s="67">
        <v>0.02</v>
      </c>
      <c r="J246" s="67">
        <v>43</v>
      </c>
      <c r="K246" s="67">
        <v>54.5</v>
      </c>
      <c r="L246" s="67">
        <v>20.3</v>
      </c>
      <c r="M246" s="67">
        <v>132.9</v>
      </c>
      <c r="N246" s="67">
        <v>1.62</v>
      </c>
    </row>
    <row r="247" spans="1:14" x14ac:dyDescent="0.2">
      <c r="A247" s="76"/>
      <c r="B247" s="76"/>
      <c r="C247" s="73"/>
      <c r="D247" s="73"/>
      <c r="E247" s="73"/>
      <c r="F247" s="73"/>
      <c r="G247" s="73"/>
      <c r="H247" s="73"/>
      <c r="I247" s="73"/>
      <c r="J247" s="73"/>
      <c r="K247" s="73"/>
      <c r="L247" s="73"/>
      <c r="M247" s="73"/>
      <c r="N247" s="73"/>
    </row>
    <row r="248" spans="1:14" x14ac:dyDescent="0.2">
      <c r="A248" s="75">
        <v>689</v>
      </c>
      <c r="B248" s="75" t="s">
        <v>44</v>
      </c>
      <c r="C248" s="72">
        <v>180</v>
      </c>
      <c r="D248" s="72">
        <v>10.48</v>
      </c>
      <c r="E248" s="72">
        <v>6.52</v>
      </c>
      <c r="F248" s="72">
        <v>54</v>
      </c>
      <c r="G248" s="72">
        <v>316.57</v>
      </c>
      <c r="H248" s="72">
        <v>0.01</v>
      </c>
      <c r="I248" s="72">
        <v>0</v>
      </c>
      <c r="J248" s="72">
        <v>0.09</v>
      </c>
      <c r="K248" s="72">
        <v>27.22</v>
      </c>
      <c r="L248" s="72">
        <v>245.12</v>
      </c>
      <c r="M248" s="72">
        <v>16.260000000000002</v>
      </c>
      <c r="N248" s="72">
        <v>5.53</v>
      </c>
    </row>
    <row r="249" spans="1:14" x14ac:dyDescent="0.2">
      <c r="A249" s="76"/>
      <c r="B249" s="76"/>
      <c r="C249" s="73"/>
      <c r="D249" s="73"/>
      <c r="E249" s="73"/>
      <c r="F249" s="73"/>
      <c r="G249" s="73"/>
      <c r="H249" s="73"/>
      <c r="I249" s="73"/>
      <c r="J249" s="73"/>
      <c r="K249" s="73"/>
      <c r="L249" s="73"/>
      <c r="M249" s="73"/>
      <c r="N249" s="73"/>
    </row>
    <row r="250" spans="1:14" x14ac:dyDescent="0.2">
      <c r="A250" s="55">
        <v>859</v>
      </c>
      <c r="B250" s="49" t="s">
        <v>75</v>
      </c>
      <c r="C250" s="18">
        <v>200</v>
      </c>
      <c r="D250" s="50">
        <v>0.2</v>
      </c>
      <c r="E250" s="50">
        <v>0.06</v>
      </c>
      <c r="F250" s="50">
        <v>15.02</v>
      </c>
      <c r="G250" s="50">
        <v>61.8</v>
      </c>
      <c r="H250" s="50">
        <v>0.02</v>
      </c>
      <c r="I250" s="50">
        <v>0</v>
      </c>
      <c r="J250" s="50">
        <v>0</v>
      </c>
      <c r="K250" s="50">
        <v>12</v>
      </c>
      <c r="L250" s="53">
        <v>0</v>
      </c>
      <c r="M250" s="54">
        <v>2.4</v>
      </c>
      <c r="N250" s="54">
        <v>0.8</v>
      </c>
    </row>
    <row r="251" spans="1:14" x14ac:dyDescent="0.2">
      <c r="A251" s="16"/>
      <c r="B251" s="17" t="s">
        <v>42</v>
      </c>
      <c r="C251" s="16">
        <v>55</v>
      </c>
      <c r="D251" s="16">
        <v>4.55</v>
      </c>
      <c r="E251" s="16">
        <v>1.6</v>
      </c>
      <c r="F251" s="16">
        <v>24.6</v>
      </c>
      <c r="G251" s="16">
        <v>132</v>
      </c>
      <c r="H251" s="16">
        <v>0.11</v>
      </c>
      <c r="I251" s="16">
        <v>0</v>
      </c>
      <c r="J251" s="16">
        <v>0</v>
      </c>
      <c r="K251" s="16">
        <v>20</v>
      </c>
      <c r="L251" s="16">
        <v>14</v>
      </c>
      <c r="M251" s="16">
        <v>65</v>
      </c>
      <c r="N251" s="16">
        <v>1.1000000000000001</v>
      </c>
    </row>
    <row r="252" spans="1:14" x14ac:dyDescent="0.2">
      <c r="A252" s="16"/>
      <c r="B252" s="17" t="s">
        <v>76</v>
      </c>
      <c r="C252" s="16">
        <v>55</v>
      </c>
      <c r="D252" s="16">
        <v>3.71</v>
      </c>
      <c r="E252" s="16">
        <v>0.7</v>
      </c>
      <c r="F252" s="16">
        <v>21.87</v>
      </c>
      <c r="G252" s="16">
        <v>110.5</v>
      </c>
      <c r="H252" s="16">
        <v>0</v>
      </c>
      <c r="I252" s="16">
        <v>0</v>
      </c>
      <c r="J252" s="16">
        <v>0</v>
      </c>
      <c r="K252" s="16">
        <v>5.8</v>
      </c>
      <c r="L252" s="16">
        <v>4</v>
      </c>
      <c r="M252" s="16">
        <v>18</v>
      </c>
      <c r="N252" s="16">
        <v>0.4</v>
      </c>
    </row>
    <row r="253" spans="1:14" ht="14.25" x14ac:dyDescent="0.2">
      <c r="A253" s="36"/>
      <c r="B253" s="27" t="s">
        <v>16</v>
      </c>
      <c r="C253" s="28"/>
      <c r="D253" s="35">
        <f>D243+D245+D246+D248+D250+D251+D252</f>
        <v>60.38</v>
      </c>
      <c r="E253" s="35">
        <f t="shared" ref="E253:N253" si="19">E243+E245+E246+E248+E250+E251+E252</f>
        <v>49.527000000000008</v>
      </c>
      <c r="F253" s="35">
        <f t="shared" si="19"/>
        <v>226.15000000000003</v>
      </c>
      <c r="G253" s="35">
        <f t="shared" si="19"/>
        <v>1642.35</v>
      </c>
      <c r="H253" s="35">
        <f t="shared" si="19"/>
        <v>0.66</v>
      </c>
      <c r="I253" s="35">
        <f t="shared" si="19"/>
        <v>19.73</v>
      </c>
      <c r="J253" s="35">
        <f t="shared" si="19"/>
        <v>74.290000000000006</v>
      </c>
      <c r="K253" s="35">
        <f t="shared" si="19"/>
        <v>292.42</v>
      </c>
      <c r="L253" s="35">
        <f t="shared" si="19"/>
        <v>398.95000000000005</v>
      </c>
      <c r="M253" s="35">
        <f t="shared" si="19"/>
        <v>566.08999999999992</v>
      </c>
      <c r="N253" s="35">
        <f t="shared" si="19"/>
        <v>35.58</v>
      </c>
    </row>
    <row r="255" spans="1:14" x14ac:dyDescent="0.2">
      <c r="B255" s="60" t="s">
        <v>71</v>
      </c>
      <c r="D255" s="41">
        <f t="shared" ref="D255:N255" si="20">D26+D52+D77+D104+D125+D153+D177+D204+D229+D253</f>
        <v>595.14</v>
      </c>
      <c r="E255" s="41">
        <f t="shared" si="20"/>
        <v>523.38</v>
      </c>
      <c r="F255" s="41">
        <f t="shared" si="20"/>
        <v>2478.6</v>
      </c>
      <c r="G255" s="41">
        <f t="shared" si="20"/>
        <v>16952.399999999998</v>
      </c>
      <c r="H255" s="41">
        <f t="shared" si="20"/>
        <v>10.690000000000001</v>
      </c>
      <c r="I255" s="41">
        <f t="shared" si="20"/>
        <v>263.42</v>
      </c>
      <c r="J255" s="41">
        <f t="shared" si="20"/>
        <v>567.72</v>
      </c>
      <c r="K255" s="41">
        <f t="shared" si="20"/>
        <v>3626.79</v>
      </c>
      <c r="L255" s="41">
        <f t="shared" si="20"/>
        <v>2450.6999999999998</v>
      </c>
      <c r="M255" s="41">
        <f t="shared" si="20"/>
        <v>6974.2300000000005</v>
      </c>
      <c r="N255" s="41">
        <f t="shared" si="20"/>
        <v>369.04999999999995</v>
      </c>
    </row>
    <row r="256" spans="1:14" x14ac:dyDescent="0.2">
      <c r="B256" s="5" t="s">
        <v>74</v>
      </c>
      <c r="D256" s="66">
        <v>59.5</v>
      </c>
      <c r="E256" s="66">
        <v>52.3</v>
      </c>
      <c r="F256" s="66">
        <v>247.8</v>
      </c>
      <c r="G256" s="66">
        <v>1695.2</v>
      </c>
    </row>
    <row r="258" spans="2:5" x14ac:dyDescent="0.2">
      <c r="B258" s="5" t="s">
        <v>72</v>
      </c>
      <c r="C258" s="69" t="s">
        <v>73</v>
      </c>
      <c r="D258" s="69"/>
      <c r="E258" s="69"/>
    </row>
  </sheetData>
  <mergeCells count="849">
    <mergeCell ref="J136:J137"/>
    <mergeCell ref="K136:K137"/>
    <mergeCell ref="L136:L137"/>
    <mergeCell ref="M136:M137"/>
    <mergeCell ref="N136:N137"/>
    <mergeCell ref="A136:A137"/>
    <mergeCell ref="B136:B137"/>
    <mergeCell ref="C136:C137"/>
    <mergeCell ref="D136:D137"/>
    <mergeCell ref="E136:E137"/>
    <mergeCell ref="F136:F137"/>
    <mergeCell ref="G136:G137"/>
    <mergeCell ref="H136:H137"/>
    <mergeCell ref="I136:I137"/>
    <mergeCell ref="C258:E258"/>
    <mergeCell ref="I248:I249"/>
    <mergeCell ref="J248:J249"/>
    <mergeCell ref="K248:K249"/>
    <mergeCell ref="L248:L249"/>
    <mergeCell ref="M248:M249"/>
    <mergeCell ref="N248:N249"/>
    <mergeCell ref="M246:M247"/>
    <mergeCell ref="N246:N247"/>
    <mergeCell ref="I246:I247"/>
    <mergeCell ref="J246:J247"/>
    <mergeCell ref="K246:K247"/>
    <mergeCell ref="L246:L247"/>
    <mergeCell ref="A248:A249"/>
    <mergeCell ref="B248:B249"/>
    <mergeCell ref="C248:C249"/>
    <mergeCell ref="D248:D249"/>
    <mergeCell ref="E248:E249"/>
    <mergeCell ref="F248:F249"/>
    <mergeCell ref="G248:G249"/>
    <mergeCell ref="H248:H249"/>
    <mergeCell ref="G246:G247"/>
    <mergeCell ref="H246:H247"/>
    <mergeCell ref="A246:A247"/>
    <mergeCell ref="B246:B247"/>
    <mergeCell ref="C246:C247"/>
    <mergeCell ref="D246:D247"/>
    <mergeCell ref="E246:E247"/>
    <mergeCell ref="F246:F247"/>
    <mergeCell ref="I241:I242"/>
    <mergeCell ref="J241:J242"/>
    <mergeCell ref="K241:K242"/>
    <mergeCell ref="L241:L242"/>
    <mergeCell ref="M241:M242"/>
    <mergeCell ref="N241:N242"/>
    <mergeCell ref="M239:M240"/>
    <mergeCell ref="N239:N240"/>
    <mergeCell ref="A241:A242"/>
    <mergeCell ref="B241:B242"/>
    <mergeCell ref="C241:C242"/>
    <mergeCell ref="D241:D242"/>
    <mergeCell ref="E241:E242"/>
    <mergeCell ref="F241:F242"/>
    <mergeCell ref="G241:G242"/>
    <mergeCell ref="H241:H242"/>
    <mergeCell ref="G239:G240"/>
    <mergeCell ref="H239:H240"/>
    <mergeCell ref="I239:I240"/>
    <mergeCell ref="J239:J240"/>
    <mergeCell ref="K239:K240"/>
    <mergeCell ref="L239:L240"/>
    <mergeCell ref="A239:A240"/>
    <mergeCell ref="B239:B240"/>
    <mergeCell ref="C239:C240"/>
    <mergeCell ref="D239:D240"/>
    <mergeCell ref="E239:E240"/>
    <mergeCell ref="F239:F240"/>
    <mergeCell ref="I237:I238"/>
    <mergeCell ref="J237:J238"/>
    <mergeCell ref="K237:K238"/>
    <mergeCell ref="L237:L238"/>
    <mergeCell ref="M237:M238"/>
    <mergeCell ref="N237:N238"/>
    <mergeCell ref="H234:J234"/>
    <mergeCell ref="K234:N234"/>
    <mergeCell ref="A237:A238"/>
    <mergeCell ref="B237:B238"/>
    <mergeCell ref="C237:C238"/>
    <mergeCell ref="D237:D238"/>
    <mergeCell ref="E237:E238"/>
    <mergeCell ref="F237:F238"/>
    <mergeCell ref="G237:G238"/>
    <mergeCell ref="H237:H238"/>
    <mergeCell ref="B233:C233"/>
    <mergeCell ref="A234:A235"/>
    <mergeCell ref="B234:B235"/>
    <mergeCell ref="C234:C235"/>
    <mergeCell ref="D234:F234"/>
    <mergeCell ref="G234:G235"/>
    <mergeCell ref="I225:I226"/>
    <mergeCell ref="J225:J226"/>
    <mergeCell ref="K225:K226"/>
    <mergeCell ref="L225:L226"/>
    <mergeCell ref="M225:M226"/>
    <mergeCell ref="N225:N226"/>
    <mergeCell ref="M223:M224"/>
    <mergeCell ref="N223:N224"/>
    <mergeCell ref="A225:A226"/>
    <mergeCell ref="B225:B226"/>
    <mergeCell ref="C225:C226"/>
    <mergeCell ref="D225:D226"/>
    <mergeCell ref="E225:E226"/>
    <mergeCell ref="F225:F226"/>
    <mergeCell ref="G225:G226"/>
    <mergeCell ref="H225:H226"/>
    <mergeCell ref="G223:G224"/>
    <mergeCell ref="H223:H224"/>
    <mergeCell ref="I223:I224"/>
    <mergeCell ref="J223:J224"/>
    <mergeCell ref="K223:K224"/>
    <mergeCell ref="L223:L224"/>
    <mergeCell ref="A223:A224"/>
    <mergeCell ref="B223:B224"/>
    <mergeCell ref="C223:C224"/>
    <mergeCell ref="D223:D224"/>
    <mergeCell ref="E223:E224"/>
    <mergeCell ref="F223:F224"/>
    <mergeCell ref="I217:I218"/>
    <mergeCell ref="J217:J218"/>
    <mergeCell ref="K217:K218"/>
    <mergeCell ref="L217:L218"/>
    <mergeCell ref="M217:M218"/>
    <mergeCell ref="N217:N218"/>
    <mergeCell ref="M215:M216"/>
    <mergeCell ref="N215:N216"/>
    <mergeCell ref="I215:I216"/>
    <mergeCell ref="J215:J216"/>
    <mergeCell ref="K215:K216"/>
    <mergeCell ref="L215:L216"/>
    <mergeCell ref="A217:A218"/>
    <mergeCell ref="B217:B218"/>
    <mergeCell ref="C217:C218"/>
    <mergeCell ref="D217:D218"/>
    <mergeCell ref="E217:E218"/>
    <mergeCell ref="F217:F218"/>
    <mergeCell ref="G217:G218"/>
    <mergeCell ref="H217:H218"/>
    <mergeCell ref="G215:G216"/>
    <mergeCell ref="H215:H216"/>
    <mergeCell ref="A215:A216"/>
    <mergeCell ref="B215:B216"/>
    <mergeCell ref="C215:C216"/>
    <mergeCell ref="D215:D216"/>
    <mergeCell ref="E215:E216"/>
    <mergeCell ref="F215:F216"/>
    <mergeCell ref="I213:I214"/>
    <mergeCell ref="J213:J214"/>
    <mergeCell ref="K213:K214"/>
    <mergeCell ref="L213:L214"/>
    <mergeCell ref="M213:M214"/>
    <mergeCell ref="N213:N214"/>
    <mergeCell ref="M211:M212"/>
    <mergeCell ref="N211:N212"/>
    <mergeCell ref="A213:A214"/>
    <mergeCell ref="B213:B214"/>
    <mergeCell ref="C213:C214"/>
    <mergeCell ref="D213:D214"/>
    <mergeCell ref="E213:E214"/>
    <mergeCell ref="F213:F214"/>
    <mergeCell ref="G213:G214"/>
    <mergeCell ref="H213:H214"/>
    <mergeCell ref="G211:G212"/>
    <mergeCell ref="H211:H212"/>
    <mergeCell ref="I211:I212"/>
    <mergeCell ref="J211:J212"/>
    <mergeCell ref="K211:K212"/>
    <mergeCell ref="L211:L212"/>
    <mergeCell ref="A211:A212"/>
    <mergeCell ref="B211:B212"/>
    <mergeCell ref="C211:C212"/>
    <mergeCell ref="D211:D212"/>
    <mergeCell ref="E211:E212"/>
    <mergeCell ref="F211:F212"/>
    <mergeCell ref="M199:M200"/>
    <mergeCell ref="N199:N200"/>
    <mergeCell ref="B207:C207"/>
    <mergeCell ref="A208:A209"/>
    <mergeCell ref="B208:B209"/>
    <mergeCell ref="C208:C209"/>
    <mergeCell ref="D208:F208"/>
    <mergeCell ref="G208:G209"/>
    <mergeCell ref="H208:J208"/>
    <mergeCell ref="K208:N208"/>
    <mergeCell ref="G199:G200"/>
    <mergeCell ref="H199:H200"/>
    <mergeCell ref="I199:I200"/>
    <mergeCell ref="J199:J200"/>
    <mergeCell ref="K199:K200"/>
    <mergeCell ref="L199:L200"/>
    <mergeCell ref="A199:A200"/>
    <mergeCell ref="B199:B200"/>
    <mergeCell ref="C199:C200"/>
    <mergeCell ref="D199:D200"/>
    <mergeCell ref="E199:E200"/>
    <mergeCell ref="F199:F200"/>
    <mergeCell ref="I197:I198"/>
    <mergeCell ref="J197:J198"/>
    <mergeCell ref="K197:K198"/>
    <mergeCell ref="L197:L198"/>
    <mergeCell ref="M197:M198"/>
    <mergeCell ref="N197:N198"/>
    <mergeCell ref="M193:M194"/>
    <mergeCell ref="N193:N194"/>
    <mergeCell ref="I193:I194"/>
    <mergeCell ref="J193:J194"/>
    <mergeCell ref="K193:K194"/>
    <mergeCell ref="L193:L194"/>
    <mergeCell ref="A197:A198"/>
    <mergeCell ref="B197:B198"/>
    <mergeCell ref="C197:C198"/>
    <mergeCell ref="D197:D198"/>
    <mergeCell ref="E197:E198"/>
    <mergeCell ref="F197:F198"/>
    <mergeCell ref="G197:G198"/>
    <mergeCell ref="H197:H198"/>
    <mergeCell ref="G193:G194"/>
    <mergeCell ref="H193:H194"/>
    <mergeCell ref="A193:A194"/>
    <mergeCell ref="B193:B194"/>
    <mergeCell ref="C193:C194"/>
    <mergeCell ref="D193:D194"/>
    <mergeCell ref="E193:E194"/>
    <mergeCell ref="F193:F194"/>
    <mergeCell ref="I186:I187"/>
    <mergeCell ref="J186:J187"/>
    <mergeCell ref="K186:K187"/>
    <mergeCell ref="L186:L187"/>
    <mergeCell ref="M186:M187"/>
    <mergeCell ref="N186:N187"/>
    <mergeCell ref="M184:M185"/>
    <mergeCell ref="N184:N185"/>
    <mergeCell ref="A186:A187"/>
    <mergeCell ref="B186:B187"/>
    <mergeCell ref="C186:C187"/>
    <mergeCell ref="D186:D187"/>
    <mergeCell ref="E186:E187"/>
    <mergeCell ref="F186:F187"/>
    <mergeCell ref="G186:G187"/>
    <mergeCell ref="H186:H187"/>
    <mergeCell ref="G184:G185"/>
    <mergeCell ref="H184:H185"/>
    <mergeCell ref="I184:I185"/>
    <mergeCell ref="J184:J185"/>
    <mergeCell ref="K184:K185"/>
    <mergeCell ref="L184:L185"/>
    <mergeCell ref="A184:A185"/>
    <mergeCell ref="B184:B185"/>
    <mergeCell ref="C184:C185"/>
    <mergeCell ref="D184:D185"/>
    <mergeCell ref="E184:E185"/>
    <mergeCell ref="F184:F185"/>
    <mergeCell ref="M172:M173"/>
    <mergeCell ref="N172:N173"/>
    <mergeCell ref="B180:C180"/>
    <mergeCell ref="A181:A182"/>
    <mergeCell ref="B181:B182"/>
    <mergeCell ref="C181:C182"/>
    <mergeCell ref="D181:F181"/>
    <mergeCell ref="G181:G182"/>
    <mergeCell ref="H181:J181"/>
    <mergeCell ref="K181:N181"/>
    <mergeCell ref="G172:G173"/>
    <mergeCell ref="H172:H173"/>
    <mergeCell ref="I172:I173"/>
    <mergeCell ref="J172:J173"/>
    <mergeCell ref="K172:K173"/>
    <mergeCell ref="L172:L173"/>
    <mergeCell ref="A172:A173"/>
    <mergeCell ref="B172:B173"/>
    <mergeCell ref="C172:C173"/>
    <mergeCell ref="D172:D173"/>
    <mergeCell ref="E172:E173"/>
    <mergeCell ref="F172:F173"/>
    <mergeCell ref="I170:I171"/>
    <mergeCell ref="J170:J171"/>
    <mergeCell ref="K170:K171"/>
    <mergeCell ref="L170:L171"/>
    <mergeCell ref="M170:M171"/>
    <mergeCell ref="N170:N171"/>
    <mergeCell ref="M165:M166"/>
    <mergeCell ref="N165:N166"/>
    <mergeCell ref="I165:I166"/>
    <mergeCell ref="J165:J166"/>
    <mergeCell ref="K165:K166"/>
    <mergeCell ref="L165:L166"/>
    <mergeCell ref="A170:A171"/>
    <mergeCell ref="B170:B171"/>
    <mergeCell ref="C170:C171"/>
    <mergeCell ref="D170:D171"/>
    <mergeCell ref="E170:E171"/>
    <mergeCell ref="F170:F171"/>
    <mergeCell ref="G170:G171"/>
    <mergeCell ref="H170:H171"/>
    <mergeCell ref="G165:G166"/>
    <mergeCell ref="H165:H166"/>
    <mergeCell ref="A165:A166"/>
    <mergeCell ref="B165:B166"/>
    <mergeCell ref="C165:C166"/>
    <mergeCell ref="D165:D166"/>
    <mergeCell ref="E165:E166"/>
    <mergeCell ref="F165:F166"/>
    <mergeCell ref="I163:I164"/>
    <mergeCell ref="J163:J164"/>
    <mergeCell ref="K163:K164"/>
    <mergeCell ref="L163:L164"/>
    <mergeCell ref="M163:M164"/>
    <mergeCell ref="N163:N164"/>
    <mergeCell ref="M161:M162"/>
    <mergeCell ref="N161:N162"/>
    <mergeCell ref="A163:A164"/>
    <mergeCell ref="B163:B164"/>
    <mergeCell ref="C163:C164"/>
    <mergeCell ref="D163:D164"/>
    <mergeCell ref="E163:E164"/>
    <mergeCell ref="F163:F164"/>
    <mergeCell ref="G163:G164"/>
    <mergeCell ref="H163:H164"/>
    <mergeCell ref="G161:G162"/>
    <mergeCell ref="H161:H162"/>
    <mergeCell ref="I161:I162"/>
    <mergeCell ref="J161:J162"/>
    <mergeCell ref="K161:K162"/>
    <mergeCell ref="L161:L162"/>
    <mergeCell ref="A161:A162"/>
    <mergeCell ref="B161:B162"/>
    <mergeCell ref="C161:C162"/>
    <mergeCell ref="D161:D162"/>
    <mergeCell ref="E161:E162"/>
    <mergeCell ref="F161:F162"/>
    <mergeCell ref="M149:M150"/>
    <mergeCell ref="N149:N150"/>
    <mergeCell ref="B157:C157"/>
    <mergeCell ref="A158:A159"/>
    <mergeCell ref="B158:B159"/>
    <mergeCell ref="C158:C159"/>
    <mergeCell ref="D158:F158"/>
    <mergeCell ref="G158:G159"/>
    <mergeCell ref="H158:J158"/>
    <mergeCell ref="K158:N158"/>
    <mergeCell ref="G149:G150"/>
    <mergeCell ref="H149:H150"/>
    <mergeCell ref="I149:I150"/>
    <mergeCell ref="J149:J150"/>
    <mergeCell ref="K149:K150"/>
    <mergeCell ref="L149:L150"/>
    <mergeCell ref="A149:A150"/>
    <mergeCell ref="B149:B150"/>
    <mergeCell ref="C149:C150"/>
    <mergeCell ref="D149:D150"/>
    <mergeCell ref="E149:E150"/>
    <mergeCell ref="F149:F150"/>
    <mergeCell ref="I147:I148"/>
    <mergeCell ref="J147:J148"/>
    <mergeCell ref="K147:K148"/>
    <mergeCell ref="L147:L148"/>
    <mergeCell ref="M147:M148"/>
    <mergeCell ref="N147:N148"/>
    <mergeCell ref="M144:M146"/>
    <mergeCell ref="N144:N146"/>
    <mergeCell ref="I144:I146"/>
    <mergeCell ref="J144:J146"/>
    <mergeCell ref="K144:K146"/>
    <mergeCell ref="L144:L146"/>
    <mergeCell ref="A147:A148"/>
    <mergeCell ref="B147:B148"/>
    <mergeCell ref="C147:C148"/>
    <mergeCell ref="D147:D148"/>
    <mergeCell ref="E147:E148"/>
    <mergeCell ref="F147:F148"/>
    <mergeCell ref="G147:G148"/>
    <mergeCell ref="H147:H148"/>
    <mergeCell ref="G144:G146"/>
    <mergeCell ref="H144:H146"/>
    <mergeCell ref="A144:A146"/>
    <mergeCell ref="B144:B146"/>
    <mergeCell ref="C144:C146"/>
    <mergeCell ref="D144:D146"/>
    <mergeCell ref="E144:E146"/>
    <mergeCell ref="F144:F146"/>
    <mergeCell ref="I138:I139"/>
    <mergeCell ref="J138:J139"/>
    <mergeCell ref="K138:K139"/>
    <mergeCell ref="L138:L139"/>
    <mergeCell ref="M138:M139"/>
    <mergeCell ref="N138:N139"/>
    <mergeCell ref="M134:M135"/>
    <mergeCell ref="N134:N135"/>
    <mergeCell ref="A138:A139"/>
    <mergeCell ref="B138:B139"/>
    <mergeCell ref="C138:C139"/>
    <mergeCell ref="D138:D139"/>
    <mergeCell ref="E138:E139"/>
    <mergeCell ref="F138:F139"/>
    <mergeCell ref="G138:G139"/>
    <mergeCell ref="H138:H139"/>
    <mergeCell ref="G134:G135"/>
    <mergeCell ref="H134:H135"/>
    <mergeCell ref="I134:I135"/>
    <mergeCell ref="J134:J135"/>
    <mergeCell ref="K134:K135"/>
    <mergeCell ref="L134:L135"/>
    <mergeCell ref="A134:A135"/>
    <mergeCell ref="B134:B135"/>
    <mergeCell ref="C134:C135"/>
    <mergeCell ref="D134:D135"/>
    <mergeCell ref="E134:E135"/>
    <mergeCell ref="F134:F135"/>
    <mergeCell ref="I132:I133"/>
    <mergeCell ref="J132:J133"/>
    <mergeCell ref="K132:K133"/>
    <mergeCell ref="L132:L133"/>
    <mergeCell ref="M132:M133"/>
    <mergeCell ref="N132:N133"/>
    <mergeCell ref="H129:J129"/>
    <mergeCell ref="K129:N129"/>
    <mergeCell ref="A132:A133"/>
    <mergeCell ref="B132:B133"/>
    <mergeCell ref="C132:C133"/>
    <mergeCell ref="D132:D133"/>
    <mergeCell ref="E132:E133"/>
    <mergeCell ref="F132:F133"/>
    <mergeCell ref="G132:G133"/>
    <mergeCell ref="H132:H133"/>
    <mergeCell ref="B128:C128"/>
    <mergeCell ref="A129:A130"/>
    <mergeCell ref="B129:B130"/>
    <mergeCell ref="C129:C130"/>
    <mergeCell ref="D129:F129"/>
    <mergeCell ref="G129:G130"/>
    <mergeCell ref="I120:I121"/>
    <mergeCell ref="J120:J121"/>
    <mergeCell ref="K120:K121"/>
    <mergeCell ref="L120:L121"/>
    <mergeCell ref="M120:M121"/>
    <mergeCell ref="N120:N121"/>
    <mergeCell ref="M112:M113"/>
    <mergeCell ref="N112:N113"/>
    <mergeCell ref="A120:A121"/>
    <mergeCell ref="B120:B121"/>
    <mergeCell ref="C120:C121"/>
    <mergeCell ref="D120:D121"/>
    <mergeCell ref="E120:E121"/>
    <mergeCell ref="F120:F121"/>
    <mergeCell ref="G120:G121"/>
    <mergeCell ref="H120:H121"/>
    <mergeCell ref="G112:G113"/>
    <mergeCell ref="H112:H113"/>
    <mergeCell ref="I112:I113"/>
    <mergeCell ref="J112:J113"/>
    <mergeCell ref="K112:K113"/>
    <mergeCell ref="L112:L113"/>
    <mergeCell ref="A112:A113"/>
    <mergeCell ref="B112:B113"/>
    <mergeCell ref="C112:C113"/>
    <mergeCell ref="D112:D113"/>
    <mergeCell ref="E112:E113"/>
    <mergeCell ref="F112:F113"/>
    <mergeCell ref="M100:M101"/>
    <mergeCell ref="N100:N101"/>
    <mergeCell ref="B107:C107"/>
    <mergeCell ref="A108:A109"/>
    <mergeCell ref="B108:B109"/>
    <mergeCell ref="C108:C109"/>
    <mergeCell ref="D108:F108"/>
    <mergeCell ref="G108:G109"/>
    <mergeCell ref="H108:J108"/>
    <mergeCell ref="K108:N108"/>
    <mergeCell ref="G100:G101"/>
    <mergeCell ref="H100:H101"/>
    <mergeCell ref="I100:I101"/>
    <mergeCell ref="J100:J101"/>
    <mergeCell ref="K100:K101"/>
    <mergeCell ref="L100:L101"/>
    <mergeCell ref="A100:A101"/>
    <mergeCell ref="B100:B101"/>
    <mergeCell ref="C100:C101"/>
    <mergeCell ref="D100:D101"/>
    <mergeCell ref="E100:E101"/>
    <mergeCell ref="F100:F101"/>
    <mergeCell ref="L98:L99"/>
    <mergeCell ref="M98:M99"/>
    <mergeCell ref="N98:N99"/>
    <mergeCell ref="M96:M97"/>
    <mergeCell ref="N96:N97"/>
    <mergeCell ref="A98:A99"/>
    <mergeCell ref="B98:B99"/>
    <mergeCell ref="C98:C99"/>
    <mergeCell ref="D98:D99"/>
    <mergeCell ref="E98:E99"/>
    <mergeCell ref="F98:F99"/>
    <mergeCell ref="G98:G99"/>
    <mergeCell ref="H98:H99"/>
    <mergeCell ref="G96:G97"/>
    <mergeCell ref="H96:H97"/>
    <mergeCell ref="I96:I97"/>
    <mergeCell ref="J96:J97"/>
    <mergeCell ref="K96:K97"/>
    <mergeCell ref="L96:L97"/>
    <mergeCell ref="A96:A97"/>
    <mergeCell ref="B96:B97"/>
    <mergeCell ref="C96:C97"/>
    <mergeCell ref="D96:D97"/>
    <mergeCell ref="E96:E97"/>
    <mergeCell ref="F96:F97"/>
    <mergeCell ref="I98:I99"/>
    <mergeCell ref="J98:J99"/>
    <mergeCell ref="K98:K99"/>
    <mergeCell ref="M88:M89"/>
    <mergeCell ref="N88:N89"/>
    <mergeCell ref="C90:C91"/>
    <mergeCell ref="D90:D91"/>
    <mergeCell ref="E90:E91"/>
    <mergeCell ref="F90:F91"/>
    <mergeCell ref="G90:G91"/>
    <mergeCell ref="H90:H91"/>
    <mergeCell ref="I90:I91"/>
    <mergeCell ref="J90:J91"/>
    <mergeCell ref="G88:G89"/>
    <mergeCell ref="H88:H89"/>
    <mergeCell ref="I88:I89"/>
    <mergeCell ref="J88:J89"/>
    <mergeCell ref="K88:K89"/>
    <mergeCell ref="L88:L89"/>
    <mergeCell ref="K90:K91"/>
    <mergeCell ref="L90:L91"/>
    <mergeCell ref="M90:M91"/>
    <mergeCell ref="N90:N91"/>
    <mergeCell ref="A88:A89"/>
    <mergeCell ref="B88:B89"/>
    <mergeCell ref="C88:C89"/>
    <mergeCell ref="D88:D89"/>
    <mergeCell ref="E88:E89"/>
    <mergeCell ref="F88:F89"/>
    <mergeCell ref="I86:I87"/>
    <mergeCell ref="J86:J87"/>
    <mergeCell ref="K86:K87"/>
    <mergeCell ref="L86:L87"/>
    <mergeCell ref="M86:M87"/>
    <mergeCell ref="N86:N87"/>
    <mergeCell ref="M84:M85"/>
    <mergeCell ref="N84:N85"/>
    <mergeCell ref="A86:A87"/>
    <mergeCell ref="B86:B87"/>
    <mergeCell ref="C86:C87"/>
    <mergeCell ref="D86:D87"/>
    <mergeCell ref="E86:E87"/>
    <mergeCell ref="F86:F87"/>
    <mergeCell ref="G86:G87"/>
    <mergeCell ref="H86:H87"/>
    <mergeCell ref="G84:G85"/>
    <mergeCell ref="H84:H85"/>
    <mergeCell ref="I84:I85"/>
    <mergeCell ref="J84:J85"/>
    <mergeCell ref="K84:K85"/>
    <mergeCell ref="L84:L85"/>
    <mergeCell ref="A84:A85"/>
    <mergeCell ref="B84:B85"/>
    <mergeCell ref="C84:C85"/>
    <mergeCell ref="D84:D85"/>
    <mergeCell ref="E84:E85"/>
    <mergeCell ref="F84:F85"/>
    <mergeCell ref="M73:M74"/>
    <mergeCell ref="N73:N74"/>
    <mergeCell ref="B80:C80"/>
    <mergeCell ref="A81:A82"/>
    <mergeCell ref="B81:B82"/>
    <mergeCell ref="C81:C82"/>
    <mergeCell ref="D81:F81"/>
    <mergeCell ref="G81:G82"/>
    <mergeCell ref="H81:J81"/>
    <mergeCell ref="K81:N81"/>
    <mergeCell ref="G73:G74"/>
    <mergeCell ref="H73:H74"/>
    <mergeCell ref="I73:I74"/>
    <mergeCell ref="J73:J74"/>
    <mergeCell ref="K73:K74"/>
    <mergeCell ref="L73:L74"/>
    <mergeCell ref="A73:A74"/>
    <mergeCell ref="B73:B74"/>
    <mergeCell ref="C73:C74"/>
    <mergeCell ref="D73:D74"/>
    <mergeCell ref="E73:E74"/>
    <mergeCell ref="F73:F74"/>
    <mergeCell ref="I71:I72"/>
    <mergeCell ref="J71:J72"/>
    <mergeCell ref="K71:K72"/>
    <mergeCell ref="L71:L72"/>
    <mergeCell ref="M71:M72"/>
    <mergeCell ref="N71:N72"/>
    <mergeCell ref="M69:M70"/>
    <mergeCell ref="N69:N70"/>
    <mergeCell ref="A71:A72"/>
    <mergeCell ref="B71:B72"/>
    <mergeCell ref="C71:C72"/>
    <mergeCell ref="D71:D72"/>
    <mergeCell ref="E71:E72"/>
    <mergeCell ref="F71:F72"/>
    <mergeCell ref="G71:G72"/>
    <mergeCell ref="H71:H72"/>
    <mergeCell ref="G69:G70"/>
    <mergeCell ref="H69:H70"/>
    <mergeCell ref="I69:I70"/>
    <mergeCell ref="J69:J70"/>
    <mergeCell ref="K69:K70"/>
    <mergeCell ref="L69:L70"/>
    <mergeCell ref="A69:A70"/>
    <mergeCell ref="B69:B70"/>
    <mergeCell ref="C69:C70"/>
    <mergeCell ref="D69:D70"/>
    <mergeCell ref="E69:E70"/>
    <mergeCell ref="F69:F70"/>
    <mergeCell ref="I64:I65"/>
    <mergeCell ref="J64:J65"/>
    <mergeCell ref="K64:K65"/>
    <mergeCell ref="L64:L65"/>
    <mergeCell ref="M64:M65"/>
    <mergeCell ref="N64:N65"/>
    <mergeCell ref="M62:M63"/>
    <mergeCell ref="N62:N63"/>
    <mergeCell ref="A64:A65"/>
    <mergeCell ref="B64:B65"/>
    <mergeCell ref="C64:C65"/>
    <mergeCell ref="D64:D65"/>
    <mergeCell ref="E64:E65"/>
    <mergeCell ref="F64:F65"/>
    <mergeCell ref="G64:G65"/>
    <mergeCell ref="H64:H65"/>
    <mergeCell ref="G62:G63"/>
    <mergeCell ref="H62:H63"/>
    <mergeCell ref="I62:I63"/>
    <mergeCell ref="J62:J63"/>
    <mergeCell ref="K62:K63"/>
    <mergeCell ref="L62:L63"/>
    <mergeCell ref="A62:A63"/>
    <mergeCell ref="B62:B63"/>
    <mergeCell ref="C62:C63"/>
    <mergeCell ref="D62:D63"/>
    <mergeCell ref="E62:E63"/>
    <mergeCell ref="F62:F63"/>
    <mergeCell ref="I60:I61"/>
    <mergeCell ref="J60:J61"/>
    <mergeCell ref="K60:K61"/>
    <mergeCell ref="L60:L61"/>
    <mergeCell ref="M60:M61"/>
    <mergeCell ref="N60:N61"/>
    <mergeCell ref="H57:J57"/>
    <mergeCell ref="K57:N57"/>
    <mergeCell ref="A60:A61"/>
    <mergeCell ref="B60:B61"/>
    <mergeCell ref="C60:C61"/>
    <mergeCell ref="D60:D61"/>
    <mergeCell ref="E60:E61"/>
    <mergeCell ref="F60:F61"/>
    <mergeCell ref="G60:G61"/>
    <mergeCell ref="H60:H61"/>
    <mergeCell ref="B56:C56"/>
    <mergeCell ref="A57:A58"/>
    <mergeCell ref="B57:B58"/>
    <mergeCell ref="C57:C58"/>
    <mergeCell ref="D57:F57"/>
    <mergeCell ref="G57:G58"/>
    <mergeCell ref="I47:I48"/>
    <mergeCell ref="J47:J48"/>
    <mergeCell ref="K47:K48"/>
    <mergeCell ref="L47:L48"/>
    <mergeCell ref="M47:M48"/>
    <mergeCell ref="N47:N48"/>
    <mergeCell ref="M45:M46"/>
    <mergeCell ref="N45:N46"/>
    <mergeCell ref="A47:A48"/>
    <mergeCell ref="B47:B48"/>
    <mergeCell ref="C47:C48"/>
    <mergeCell ref="D47:D48"/>
    <mergeCell ref="E47:E48"/>
    <mergeCell ref="F47:F48"/>
    <mergeCell ref="G47:G48"/>
    <mergeCell ref="H47:H48"/>
    <mergeCell ref="G45:G46"/>
    <mergeCell ref="H45:H46"/>
    <mergeCell ref="I45:I46"/>
    <mergeCell ref="J45:J46"/>
    <mergeCell ref="K45:K46"/>
    <mergeCell ref="L45:L46"/>
    <mergeCell ref="A45:A46"/>
    <mergeCell ref="B45:B46"/>
    <mergeCell ref="C45:C46"/>
    <mergeCell ref="D45:D46"/>
    <mergeCell ref="E45:E46"/>
    <mergeCell ref="F45:F46"/>
    <mergeCell ref="I43:I44"/>
    <mergeCell ref="J43:J44"/>
    <mergeCell ref="K43:K44"/>
    <mergeCell ref="L43:L44"/>
    <mergeCell ref="M43:M44"/>
    <mergeCell ref="N43:N44"/>
    <mergeCell ref="M41:M42"/>
    <mergeCell ref="N41:N42"/>
    <mergeCell ref="I41:I42"/>
    <mergeCell ref="J41:J42"/>
    <mergeCell ref="K41:K42"/>
    <mergeCell ref="L41:L42"/>
    <mergeCell ref="A43:A44"/>
    <mergeCell ref="B43:B44"/>
    <mergeCell ref="C43:C44"/>
    <mergeCell ref="D43:D44"/>
    <mergeCell ref="E43:E44"/>
    <mergeCell ref="F43:F44"/>
    <mergeCell ref="G43:G44"/>
    <mergeCell ref="H43:H44"/>
    <mergeCell ref="G41:G42"/>
    <mergeCell ref="H41:H42"/>
    <mergeCell ref="A41:A42"/>
    <mergeCell ref="B41:B42"/>
    <mergeCell ref="C41:C42"/>
    <mergeCell ref="D41:D42"/>
    <mergeCell ref="E41:E42"/>
    <mergeCell ref="F41:F42"/>
    <mergeCell ref="I37:I38"/>
    <mergeCell ref="J37:J38"/>
    <mergeCell ref="K37:K38"/>
    <mergeCell ref="L37:L38"/>
    <mergeCell ref="M37:M38"/>
    <mergeCell ref="N37:N38"/>
    <mergeCell ref="M35:M36"/>
    <mergeCell ref="N35:N36"/>
    <mergeCell ref="A37:A38"/>
    <mergeCell ref="B37:B38"/>
    <mergeCell ref="C37:C38"/>
    <mergeCell ref="D37:D38"/>
    <mergeCell ref="E37:E38"/>
    <mergeCell ref="F37:F38"/>
    <mergeCell ref="G37:G38"/>
    <mergeCell ref="H37:H38"/>
    <mergeCell ref="G35:G36"/>
    <mergeCell ref="H35:H36"/>
    <mergeCell ref="I35:I36"/>
    <mergeCell ref="J35:J36"/>
    <mergeCell ref="K35:K36"/>
    <mergeCell ref="L35:L36"/>
    <mergeCell ref="A35:A36"/>
    <mergeCell ref="B35:B36"/>
    <mergeCell ref="C35:C36"/>
    <mergeCell ref="D35:D36"/>
    <mergeCell ref="E35:E36"/>
    <mergeCell ref="F35:F36"/>
    <mergeCell ref="I33:I34"/>
    <mergeCell ref="J33:J34"/>
    <mergeCell ref="K33:K34"/>
    <mergeCell ref="L33:L34"/>
    <mergeCell ref="M33:M34"/>
    <mergeCell ref="N33:N34"/>
    <mergeCell ref="H30:J30"/>
    <mergeCell ref="K30:N30"/>
    <mergeCell ref="A33:A34"/>
    <mergeCell ref="B33:B34"/>
    <mergeCell ref="C33:C34"/>
    <mergeCell ref="D33:D34"/>
    <mergeCell ref="E33:E34"/>
    <mergeCell ref="F33:F34"/>
    <mergeCell ref="G33:G34"/>
    <mergeCell ref="H33:H34"/>
    <mergeCell ref="B29:C29"/>
    <mergeCell ref="A30:A31"/>
    <mergeCell ref="B30:B31"/>
    <mergeCell ref="C30:C31"/>
    <mergeCell ref="D30:F30"/>
    <mergeCell ref="G30:G31"/>
    <mergeCell ref="I21:I22"/>
    <mergeCell ref="J21:J22"/>
    <mergeCell ref="K21:K22"/>
    <mergeCell ref="L21:L22"/>
    <mergeCell ref="M21:M22"/>
    <mergeCell ref="N21:N22"/>
    <mergeCell ref="M17:M18"/>
    <mergeCell ref="N17:N18"/>
    <mergeCell ref="A21:A22"/>
    <mergeCell ref="B21:B22"/>
    <mergeCell ref="C21:C22"/>
    <mergeCell ref="D21:D22"/>
    <mergeCell ref="E21:E22"/>
    <mergeCell ref="F21:F22"/>
    <mergeCell ref="G21:G22"/>
    <mergeCell ref="H21:H22"/>
    <mergeCell ref="G17:G18"/>
    <mergeCell ref="H17:H18"/>
    <mergeCell ref="I17:I18"/>
    <mergeCell ref="J17:J18"/>
    <mergeCell ref="K17:K18"/>
    <mergeCell ref="L17:L18"/>
    <mergeCell ref="A17:A18"/>
    <mergeCell ref="B17:B18"/>
    <mergeCell ref="C17:C18"/>
    <mergeCell ref="D17:D18"/>
    <mergeCell ref="E17:E18"/>
    <mergeCell ref="F17:F18"/>
    <mergeCell ref="I12:I13"/>
    <mergeCell ref="J12:J13"/>
    <mergeCell ref="K12:K13"/>
    <mergeCell ref="L12:L13"/>
    <mergeCell ref="M12:M13"/>
    <mergeCell ref="N12:N13"/>
    <mergeCell ref="M10:M11"/>
    <mergeCell ref="N10:N11"/>
    <mergeCell ref="I10:I11"/>
    <mergeCell ref="J10:J11"/>
    <mergeCell ref="K10:K11"/>
    <mergeCell ref="L10:L11"/>
    <mergeCell ref="A12:A13"/>
    <mergeCell ref="B12:B13"/>
    <mergeCell ref="C12:C13"/>
    <mergeCell ref="D12:D13"/>
    <mergeCell ref="E12:E13"/>
    <mergeCell ref="F12:F13"/>
    <mergeCell ref="G12:G13"/>
    <mergeCell ref="H12:H13"/>
    <mergeCell ref="G10:G11"/>
    <mergeCell ref="H10:H11"/>
    <mergeCell ref="A10:A11"/>
    <mergeCell ref="B10:B11"/>
    <mergeCell ref="C10:C11"/>
    <mergeCell ref="D10:D11"/>
    <mergeCell ref="E10:E11"/>
    <mergeCell ref="F10:F11"/>
    <mergeCell ref="L8:L9"/>
    <mergeCell ref="M8:M9"/>
    <mergeCell ref="N8:N9"/>
    <mergeCell ref="H5:J5"/>
    <mergeCell ref="K5:N5"/>
    <mergeCell ref="A8:A9"/>
    <mergeCell ref="B8:B9"/>
    <mergeCell ref="C8:C9"/>
    <mergeCell ref="D8:D9"/>
    <mergeCell ref="E8:E9"/>
    <mergeCell ref="F8:F9"/>
    <mergeCell ref="G8:G9"/>
    <mergeCell ref="H8:H9"/>
    <mergeCell ref="B3:C3"/>
    <mergeCell ref="A5:A6"/>
    <mergeCell ref="B5:B6"/>
    <mergeCell ref="C5:C6"/>
    <mergeCell ref="D5:F5"/>
    <mergeCell ref="G5:G6"/>
    <mergeCell ref="I8:I9"/>
    <mergeCell ref="J8:J9"/>
    <mergeCell ref="K8:K9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8"/>
  <sheetViews>
    <sheetView topLeftCell="A216" workbookViewId="0">
      <selection activeCell="G257" sqref="G257"/>
    </sheetView>
  </sheetViews>
  <sheetFormatPr defaultRowHeight="12.75" x14ac:dyDescent="0.2"/>
  <cols>
    <col min="1" max="1" width="6.28515625" customWidth="1"/>
    <col min="2" max="2" width="27.28515625" style="5" customWidth="1"/>
    <col min="3" max="3" width="10.28515625" style="66" customWidth="1"/>
    <col min="4" max="4" width="9.5703125" style="66" customWidth="1"/>
    <col min="5" max="5" width="7.5703125" style="66" customWidth="1"/>
    <col min="6" max="6" width="9.42578125" style="66" customWidth="1"/>
    <col min="7" max="7" width="10.85546875" style="66" customWidth="1"/>
    <col min="8" max="9" width="7.7109375" style="66" customWidth="1"/>
    <col min="10" max="11" width="7.28515625" style="66" customWidth="1"/>
    <col min="12" max="12" width="9" style="66" customWidth="1"/>
    <col min="13" max="13" width="6.7109375" style="66" customWidth="1"/>
    <col min="14" max="14" width="6.85546875" style="66" customWidth="1"/>
  </cols>
  <sheetData>
    <row r="1" spans="1:14" x14ac:dyDescent="0.2">
      <c r="A1" s="1"/>
      <c r="B1" s="60" t="s">
        <v>26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x14ac:dyDescent="0.2">
      <c r="A2" s="2"/>
      <c r="B2" s="60" t="s">
        <v>12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ht="15" customHeight="1" x14ac:dyDescent="0.2">
      <c r="A3" s="2"/>
      <c r="B3" s="101" t="s">
        <v>87</v>
      </c>
      <c r="C3" s="101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x14ac:dyDescent="0.2">
      <c r="A4" s="1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1:14" s="3" customFormat="1" ht="33" customHeight="1" x14ac:dyDescent="0.2">
      <c r="A5" s="79" t="s">
        <v>0</v>
      </c>
      <c r="B5" s="80" t="s">
        <v>1</v>
      </c>
      <c r="C5" s="81" t="s">
        <v>21</v>
      </c>
      <c r="D5" s="81" t="s">
        <v>6</v>
      </c>
      <c r="E5" s="81"/>
      <c r="F5" s="81"/>
      <c r="G5" s="81" t="s">
        <v>2</v>
      </c>
      <c r="H5" s="77" t="s">
        <v>3</v>
      </c>
      <c r="I5" s="77"/>
      <c r="J5" s="77"/>
      <c r="K5" s="78" t="s">
        <v>4</v>
      </c>
      <c r="L5" s="78"/>
      <c r="M5" s="78"/>
      <c r="N5" s="78"/>
    </row>
    <row r="6" spans="1:14" s="4" customFormat="1" ht="21" customHeight="1" x14ac:dyDescent="0.2">
      <c r="A6" s="79"/>
      <c r="B6" s="80"/>
      <c r="C6" s="81"/>
      <c r="D6" s="62" t="s">
        <v>7</v>
      </c>
      <c r="E6" s="62" t="s">
        <v>5</v>
      </c>
      <c r="F6" s="62" t="s">
        <v>8</v>
      </c>
      <c r="G6" s="81"/>
      <c r="H6" s="63" t="s">
        <v>9</v>
      </c>
      <c r="I6" s="63" t="s">
        <v>22</v>
      </c>
      <c r="J6" s="63" t="s">
        <v>23</v>
      </c>
      <c r="K6" s="63" t="s">
        <v>10</v>
      </c>
      <c r="L6" s="63" t="s">
        <v>25</v>
      </c>
      <c r="M6" s="63" t="s">
        <v>24</v>
      </c>
      <c r="N6" s="63" t="s">
        <v>11</v>
      </c>
    </row>
    <row r="7" spans="1:14" s="4" customFormat="1" x14ac:dyDescent="0.2">
      <c r="A7" s="15"/>
      <c r="B7" s="14" t="s">
        <v>13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1:14" s="6" customFormat="1" ht="14.25" customHeight="1" x14ac:dyDescent="0.2">
      <c r="A8" s="70">
        <v>182</v>
      </c>
      <c r="B8" s="70" t="s">
        <v>39</v>
      </c>
      <c r="C8" s="67" t="s">
        <v>99</v>
      </c>
      <c r="D8" s="67">
        <v>11.75</v>
      </c>
      <c r="E8" s="67">
        <v>7.75</v>
      </c>
      <c r="F8" s="67">
        <v>53.25</v>
      </c>
      <c r="G8" s="67">
        <v>317.25</v>
      </c>
      <c r="H8" s="67">
        <v>0.11</v>
      </c>
      <c r="I8" s="67">
        <v>0</v>
      </c>
      <c r="J8" s="67">
        <v>20</v>
      </c>
      <c r="K8" s="67">
        <v>9.4</v>
      </c>
      <c r="L8" s="67">
        <v>111.1</v>
      </c>
      <c r="M8" s="67">
        <v>73.5</v>
      </c>
      <c r="N8" s="67">
        <v>2.4900000000000002</v>
      </c>
    </row>
    <row r="9" spans="1:14" s="6" customFormat="1" ht="14.25" x14ac:dyDescent="0.2">
      <c r="A9" s="71"/>
      <c r="B9" s="71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</row>
    <row r="10" spans="1:14" s="6" customFormat="1" ht="14.25" x14ac:dyDescent="0.2">
      <c r="A10" s="75">
        <v>376</v>
      </c>
      <c r="B10" s="75" t="s">
        <v>14</v>
      </c>
      <c r="C10" s="72">
        <v>200</v>
      </c>
      <c r="D10" s="72">
        <v>0.2</v>
      </c>
      <c r="E10" s="72">
        <v>5.7000000000000002E-2</v>
      </c>
      <c r="F10" s="72">
        <v>15.1</v>
      </c>
      <c r="G10" s="72">
        <v>61.3</v>
      </c>
      <c r="H10" s="72">
        <v>0</v>
      </c>
      <c r="I10" s="72">
        <v>0</v>
      </c>
      <c r="J10" s="72">
        <v>0</v>
      </c>
      <c r="K10" s="72">
        <v>6</v>
      </c>
      <c r="L10" s="72">
        <v>0</v>
      </c>
      <c r="M10" s="72">
        <v>0</v>
      </c>
      <c r="N10" s="72">
        <v>0.4</v>
      </c>
    </row>
    <row r="11" spans="1:14" s="6" customFormat="1" ht="14.25" x14ac:dyDescent="0.2">
      <c r="A11" s="76"/>
      <c r="B11" s="76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</row>
    <row r="12" spans="1:14" s="6" customFormat="1" ht="14.25" x14ac:dyDescent="0.2">
      <c r="A12" s="70"/>
      <c r="B12" s="70" t="s">
        <v>42</v>
      </c>
      <c r="C12" s="67">
        <v>55</v>
      </c>
      <c r="D12" s="67">
        <v>4.55</v>
      </c>
      <c r="E12" s="67">
        <v>1.6</v>
      </c>
      <c r="F12" s="67">
        <v>24.6</v>
      </c>
      <c r="G12" s="67">
        <v>132</v>
      </c>
      <c r="H12" s="67">
        <v>0.11</v>
      </c>
      <c r="I12" s="67">
        <v>0</v>
      </c>
      <c r="J12" s="67">
        <v>0</v>
      </c>
      <c r="K12" s="72">
        <v>20</v>
      </c>
      <c r="L12" s="72">
        <v>14</v>
      </c>
      <c r="M12" s="72">
        <v>65</v>
      </c>
      <c r="N12" s="72">
        <v>1.1000000000000001</v>
      </c>
    </row>
    <row r="13" spans="1:14" s="6" customFormat="1" ht="14.25" x14ac:dyDescent="0.2">
      <c r="A13" s="76"/>
      <c r="B13" s="71"/>
      <c r="C13" s="68"/>
      <c r="D13" s="68"/>
      <c r="E13" s="68"/>
      <c r="F13" s="68"/>
      <c r="G13" s="68"/>
      <c r="H13" s="68"/>
      <c r="I13" s="68"/>
      <c r="J13" s="68"/>
      <c r="K13" s="73"/>
      <c r="L13" s="73"/>
      <c r="M13" s="73"/>
      <c r="N13" s="73"/>
    </row>
    <row r="14" spans="1:14" x14ac:dyDescent="0.2">
      <c r="A14" s="4"/>
      <c r="B14" s="60" t="s">
        <v>65</v>
      </c>
      <c r="C14" s="11"/>
      <c r="D14" s="11">
        <f>SUM(D7:D13)</f>
        <v>16.5</v>
      </c>
      <c r="E14" s="11">
        <f t="shared" ref="E14:N14" si="0">SUM(E8:E13)</f>
        <v>9.407</v>
      </c>
      <c r="F14" s="11">
        <f t="shared" si="0"/>
        <v>92.949999999999989</v>
      </c>
      <c r="G14" s="11">
        <f t="shared" si="0"/>
        <v>510.55</v>
      </c>
      <c r="H14" s="11">
        <f t="shared" si="0"/>
        <v>0.22</v>
      </c>
      <c r="I14" s="11">
        <f t="shared" si="0"/>
        <v>0</v>
      </c>
      <c r="J14" s="11">
        <f t="shared" si="0"/>
        <v>20</v>
      </c>
      <c r="K14" s="11">
        <f t="shared" si="0"/>
        <v>35.4</v>
      </c>
      <c r="L14" s="11">
        <f t="shared" si="0"/>
        <v>125.1</v>
      </c>
      <c r="M14" s="11">
        <f t="shared" si="0"/>
        <v>138.5</v>
      </c>
      <c r="N14" s="11">
        <f t="shared" si="0"/>
        <v>3.99</v>
      </c>
    </row>
    <row r="15" spans="1:14" x14ac:dyDescent="0.2">
      <c r="A15" s="12"/>
      <c r="B15" s="61" t="s">
        <v>15</v>
      </c>
      <c r="C15" s="13"/>
      <c r="D15" s="8"/>
      <c r="E15" s="8"/>
      <c r="F15" s="8"/>
      <c r="G15" s="8"/>
      <c r="H15" s="8"/>
      <c r="I15" s="8"/>
      <c r="J15" s="8"/>
      <c r="K15" s="8"/>
      <c r="L15" s="9"/>
      <c r="M15" s="4"/>
      <c r="N15" s="4"/>
    </row>
    <row r="16" spans="1:14" x14ac:dyDescent="0.2">
      <c r="A16" s="17">
        <v>97</v>
      </c>
      <c r="B16" s="17" t="s">
        <v>62</v>
      </c>
      <c r="C16" s="16" t="s">
        <v>63</v>
      </c>
      <c r="D16" s="16">
        <v>7.29</v>
      </c>
      <c r="E16" s="16">
        <v>5.7</v>
      </c>
      <c r="F16" s="16">
        <v>16.989999999999998</v>
      </c>
      <c r="G16" s="16">
        <v>148.5</v>
      </c>
      <c r="H16" s="16">
        <v>0.15</v>
      </c>
      <c r="I16" s="16">
        <v>12.34</v>
      </c>
      <c r="J16" s="16">
        <v>4.95</v>
      </c>
      <c r="K16" s="16">
        <v>0.21</v>
      </c>
      <c r="L16" s="16">
        <v>31.9</v>
      </c>
      <c r="M16" s="16">
        <v>129.96</v>
      </c>
      <c r="N16" s="16">
        <v>40.01</v>
      </c>
    </row>
    <row r="17" spans="1:14" x14ac:dyDescent="0.2">
      <c r="A17" s="67">
        <v>278</v>
      </c>
      <c r="B17" s="70" t="s">
        <v>89</v>
      </c>
      <c r="C17" s="67">
        <v>80</v>
      </c>
      <c r="D17" s="67">
        <v>7.3</v>
      </c>
      <c r="E17" s="67">
        <v>10.83</v>
      </c>
      <c r="F17" s="67">
        <v>7.55</v>
      </c>
      <c r="G17" s="67">
        <v>156.91</v>
      </c>
      <c r="H17" s="67">
        <v>0.08</v>
      </c>
      <c r="I17" s="67">
        <v>0.4</v>
      </c>
      <c r="J17" s="67">
        <v>0.05</v>
      </c>
      <c r="K17" s="67">
        <v>32.729999999999997</v>
      </c>
      <c r="L17" s="67">
        <v>23</v>
      </c>
      <c r="M17" s="67">
        <v>147.53</v>
      </c>
      <c r="N17" s="67">
        <v>0.66</v>
      </c>
    </row>
    <row r="18" spans="1:14" x14ac:dyDescent="0.2">
      <c r="A18" s="73"/>
      <c r="B18" s="76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</row>
    <row r="19" spans="1:14" x14ac:dyDescent="0.2">
      <c r="A19" s="16">
        <v>331</v>
      </c>
      <c r="B19" s="17" t="s">
        <v>60</v>
      </c>
      <c r="C19" s="16">
        <v>80</v>
      </c>
      <c r="D19" s="16">
        <v>0.61</v>
      </c>
      <c r="E19" s="16">
        <v>1.79</v>
      </c>
      <c r="F19" s="16">
        <v>4.87</v>
      </c>
      <c r="G19" s="16">
        <v>37.869999999999997</v>
      </c>
      <c r="H19" s="16">
        <v>0.02</v>
      </c>
      <c r="I19" s="16">
        <v>1.6</v>
      </c>
      <c r="J19" s="16">
        <v>0.01</v>
      </c>
      <c r="K19" s="16">
        <v>7.05</v>
      </c>
      <c r="L19" s="16">
        <v>5.34</v>
      </c>
      <c r="M19" s="16">
        <v>13.15</v>
      </c>
      <c r="N19" s="16">
        <v>0.21</v>
      </c>
    </row>
    <row r="20" spans="1:14" x14ac:dyDescent="0.2">
      <c r="A20" s="16"/>
      <c r="B20" s="17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</row>
    <row r="21" spans="1:14" x14ac:dyDescent="0.2">
      <c r="A21" s="75">
        <v>679</v>
      </c>
      <c r="B21" s="75" t="s">
        <v>44</v>
      </c>
      <c r="C21" s="72">
        <v>180</v>
      </c>
      <c r="D21" s="72">
        <v>11.24</v>
      </c>
      <c r="E21" s="72">
        <v>6.52</v>
      </c>
      <c r="F21" s="72">
        <v>54</v>
      </c>
      <c r="G21" s="72">
        <v>316.57</v>
      </c>
      <c r="H21" s="72">
        <v>0.01</v>
      </c>
      <c r="I21" s="72">
        <v>0</v>
      </c>
      <c r="J21" s="72">
        <v>0.09</v>
      </c>
      <c r="K21" s="72">
        <v>27.22</v>
      </c>
      <c r="L21" s="72">
        <v>16.260000000000002</v>
      </c>
      <c r="M21" s="72">
        <v>245.12</v>
      </c>
      <c r="N21" s="72">
        <v>5.53</v>
      </c>
    </row>
    <row r="22" spans="1:14" x14ac:dyDescent="0.2">
      <c r="A22" s="76"/>
      <c r="B22" s="76"/>
      <c r="C22" s="73"/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</row>
    <row r="23" spans="1:14" x14ac:dyDescent="0.2">
      <c r="A23" s="55">
        <v>859</v>
      </c>
      <c r="B23" s="49" t="s">
        <v>75</v>
      </c>
      <c r="C23" s="18">
        <v>200</v>
      </c>
      <c r="D23" s="50">
        <v>0.2</v>
      </c>
      <c r="E23" s="50">
        <v>0.06</v>
      </c>
      <c r="F23" s="50">
        <v>15.02</v>
      </c>
      <c r="G23" s="50">
        <v>61.8</v>
      </c>
      <c r="H23" s="50">
        <v>0.02</v>
      </c>
      <c r="I23" s="50">
        <v>0</v>
      </c>
      <c r="J23" s="50">
        <v>0</v>
      </c>
      <c r="K23" s="50">
        <v>12</v>
      </c>
      <c r="L23" s="53">
        <v>0</v>
      </c>
      <c r="M23" s="40">
        <v>2.4</v>
      </c>
      <c r="N23" s="40">
        <v>0.8</v>
      </c>
    </row>
    <row r="24" spans="1:14" x14ac:dyDescent="0.2">
      <c r="A24" s="16"/>
      <c r="B24" s="17" t="s">
        <v>42</v>
      </c>
      <c r="C24" s="16">
        <v>55</v>
      </c>
      <c r="D24" s="16">
        <v>4.55</v>
      </c>
      <c r="E24" s="16">
        <v>1.6</v>
      </c>
      <c r="F24" s="16">
        <v>24.6</v>
      </c>
      <c r="G24" s="16">
        <v>132</v>
      </c>
      <c r="H24" s="16">
        <v>0.11</v>
      </c>
      <c r="I24" s="16">
        <v>0</v>
      </c>
      <c r="J24" s="16">
        <v>0</v>
      </c>
      <c r="K24" s="16">
        <v>20</v>
      </c>
      <c r="L24" s="16">
        <v>14</v>
      </c>
      <c r="M24" s="16">
        <v>65</v>
      </c>
      <c r="N24" s="16">
        <v>1.1000000000000001</v>
      </c>
    </row>
    <row r="25" spans="1:14" x14ac:dyDescent="0.2">
      <c r="A25" s="16"/>
      <c r="B25" s="17" t="s">
        <v>76</v>
      </c>
      <c r="C25" s="16">
        <v>55</v>
      </c>
      <c r="D25" s="16">
        <v>3.71</v>
      </c>
      <c r="E25" s="16">
        <v>0.7</v>
      </c>
      <c r="F25" s="16">
        <v>21.87</v>
      </c>
      <c r="G25" s="16">
        <v>110.5</v>
      </c>
      <c r="H25" s="16">
        <v>0</v>
      </c>
      <c r="I25" s="16">
        <v>0</v>
      </c>
      <c r="J25" s="16">
        <v>0</v>
      </c>
      <c r="K25" s="16">
        <v>5.8</v>
      </c>
      <c r="L25" s="16">
        <v>4</v>
      </c>
      <c r="M25" s="16">
        <v>18</v>
      </c>
      <c r="N25" s="16">
        <v>0.4</v>
      </c>
    </row>
    <row r="26" spans="1:14" x14ac:dyDescent="0.2">
      <c r="A26" s="4"/>
      <c r="B26" s="60" t="s">
        <v>16</v>
      </c>
      <c r="C26" s="11"/>
      <c r="D26" s="11">
        <f>D14+D16+D17+D19+D21+D23+D24+D25</f>
        <v>51.4</v>
      </c>
      <c r="E26" s="11">
        <f t="shared" ref="E26:N26" si="1">E14+E16+E17+E19+E21+E23+E24+E25</f>
        <v>36.607000000000006</v>
      </c>
      <c r="F26" s="11">
        <f t="shared" si="1"/>
        <v>237.85</v>
      </c>
      <c r="G26" s="11">
        <f t="shared" si="1"/>
        <v>1474.6999999999998</v>
      </c>
      <c r="H26" s="11">
        <f t="shared" si="1"/>
        <v>0.61</v>
      </c>
      <c r="I26" s="11">
        <f t="shared" si="1"/>
        <v>14.34</v>
      </c>
      <c r="J26" s="11">
        <f t="shared" si="1"/>
        <v>25.1</v>
      </c>
      <c r="K26" s="11">
        <f t="shared" si="1"/>
        <v>140.41000000000003</v>
      </c>
      <c r="L26" s="11">
        <f t="shared" si="1"/>
        <v>219.6</v>
      </c>
      <c r="M26" s="11">
        <f t="shared" si="1"/>
        <v>759.66</v>
      </c>
      <c r="N26" s="11">
        <f t="shared" si="1"/>
        <v>52.699999999999996</v>
      </c>
    </row>
    <row r="28" spans="1:14" x14ac:dyDescent="0.2">
      <c r="A28" s="2"/>
      <c r="B28" s="60" t="s">
        <v>28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</row>
    <row r="29" spans="1:14" ht="12.75" customHeight="1" x14ac:dyDescent="0.2">
      <c r="A29" s="2"/>
      <c r="B29" s="101" t="s">
        <v>87</v>
      </c>
      <c r="C29" s="101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</row>
    <row r="30" spans="1:14" x14ac:dyDescent="0.2">
      <c r="A30" s="92" t="s">
        <v>0</v>
      </c>
      <c r="B30" s="94" t="s">
        <v>1</v>
      </c>
      <c r="C30" s="96" t="s">
        <v>21</v>
      </c>
      <c r="D30" s="98" t="s">
        <v>6</v>
      </c>
      <c r="E30" s="99"/>
      <c r="F30" s="100"/>
      <c r="G30" s="96" t="s">
        <v>2</v>
      </c>
      <c r="H30" s="86" t="s">
        <v>3</v>
      </c>
      <c r="I30" s="87"/>
      <c r="J30" s="88"/>
      <c r="K30" s="89" t="s">
        <v>4</v>
      </c>
      <c r="L30" s="90"/>
      <c r="M30" s="90"/>
      <c r="N30" s="91"/>
    </row>
    <row r="31" spans="1:14" ht="25.5" x14ac:dyDescent="0.2">
      <c r="A31" s="93"/>
      <c r="B31" s="95"/>
      <c r="C31" s="97"/>
      <c r="D31" s="62" t="s">
        <v>7</v>
      </c>
      <c r="E31" s="62" t="s">
        <v>5</v>
      </c>
      <c r="F31" s="62" t="s">
        <v>8</v>
      </c>
      <c r="G31" s="97"/>
      <c r="H31" s="63" t="s">
        <v>9</v>
      </c>
      <c r="I31" s="63" t="s">
        <v>22</v>
      </c>
      <c r="J31" s="63" t="s">
        <v>23</v>
      </c>
      <c r="K31" s="63" t="s">
        <v>10</v>
      </c>
      <c r="L31" s="63" t="s">
        <v>25</v>
      </c>
      <c r="M31" s="63" t="s">
        <v>24</v>
      </c>
      <c r="N31" s="63" t="s">
        <v>11</v>
      </c>
    </row>
    <row r="32" spans="1:14" x14ac:dyDescent="0.2">
      <c r="A32" s="15"/>
      <c r="B32" s="14" t="s">
        <v>13</v>
      </c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</row>
    <row r="33" spans="1:14" ht="12.75" customHeight="1" x14ac:dyDescent="0.2">
      <c r="A33" s="75">
        <v>182</v>
      </c>
      <c r="B33" s="75" t="s">
        <v>51</v>
      </c>
      <c r="C33" s="72" t="s">
        <v>100</v>
      </c>
      <c r="D33" s="72">
        <v>7.98</v>
      </c>
      <c r="E33" s="72">
        <v>13.71</v>
      </c>
      <c r="F33" s="72">
        <v>58.1</v>
      </c>
      <c r="G33" s="72">
        <v>390.13</v>
      </c>
      <c r="H33" s="72">
        <v>0.3</v>
      </c>
      <c r="I33" s="72">
        <v>1.25</v>
      </c>
      <c r="J33" s="72">
        <v>31.2</v>
      </c>
      <c r="K33" s="72">
        <v>146.80000000000001</v>
      </c>
      <c r="L33" s="72">
        <v>58.2</v>
      </c>
      <c r="M33" s="72">
        <v>218.9</v>
      </c>
      <c r="N33" s="72">
        <v>2.38</v>
      </c>
    </row>
    <row r="34" spans="1:14" x14ac:dyDescent="0.2">
      <c r="A34" s="76"/>
      <c r="B34" s="76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</row>
    <row r="35" spans="1:14" x14ac:dyDescent="0.2">
      <c r="A35" s="75">
        <v>382</v>
      </c>
      <c r="B35" s="75" t="s">
        <v>41</v>
      </c>
      <c r="C35" s="72">
        <v>200</v>
      </c>
      <c r="D35" s="72">
        <v>1.9</v>
      </c>
      <c r="E35" s="72">
        <v>1.7</v>
      </c>
      <c r="F35" s="72">
        <v>25</v>
      </c>
      <c r="G35" s="72">
        <v>121.57</v>
      </c>
      <c r="H35" s="72">
        <v>0.04</v>
      </c>
      <c r="I35" s="72">
        <v>1.3</v>
      </c>
      <c r="J35" s="72">
        <v>0.01</v>
      </c>
      <c r="K35" s="72">
        <v>122</v>
      </c>
      <c r="L35" s="72">
        <v>14</v>
      </c>
      <c r="M35" s="72">
        <v>90</v>
      </c>
      <c r="N35" s="72">
        <v>0.56000000000000005</v>
      </c>
    </row>
    <row r="36" spans="1:14" x14ac:dyDescent="0.2">
      <c r="A36" s="76"/>
      <c r="B36" s="76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</row>
    <row r="37" spans="1:14" x14ac:dyDescent="0.2">
      <c r="A37" s="70"/>
      <c r="B37" s="70" t="s">
        <v>42</v>
      </c>
      <c r="C37" s="67">
        <v>55</v>
      </c>
      <c r="D37" s="67">
        <v>4.55</v>
      </c>
      <c r="E37" s="67">
        <v>1.6</v>
      </c>
      <c r="F37" s="67">
        <v>24.6</v>
      </c>
      <c r="G37" s="67">
        <v>132</v>
      </c>
      <c r="H37" s="67">
        <v>0.11</v>
      </c>
      <c r="I37" s="67">
        <v>0</v>
      </c>
      <c r="J37" s="67">
        <v>0</v>
      </c>
      <c r="K37" s="72">
        <v>20</v>
      </c>
      <c r="L37" s="72">
        <v>14</v>
      </c>
      <c r="M37" s="72">
        <v>65</v>
      </c>
      <c r="N37" s="72">
        <v>1.1000000000000001</v>
      </c>
    </row>
    <row r="38" spans="1:14" x14ac:dyDescent="0.2">
      <c r="A38" s="76"/>
      <c r="B38" s="71"/>
      <c r="C38" s="68"/>
      <c r="D38" s="68"/>
      <c r="E38" s="68"/>
      <c r="F38" s="68"/>
      <c r="G38" s="68"/>
      <c r="H38" s="68"/>
      <c r="I38" s="68"/>
      <c r="J38" s="68"/>
      <c r="K38" s="73"/>
      <c r="L38" s="73"/>
      <c r="M38" s="73"/>
      <c r="N38" s="73"/>
    </row>
    <row r="39" spans="1:14" x14ac:dyDescent="0.2">
      <c r="A39" s="4"/>
      <c r="B39" s="60" t="s">
        <v>69</v>
      </c>
      <c r="C39" s="11"/>
      <c r="D39" s="11">
        <f>SUM(D32:D38)</f>
        <v>14.43</v>
      </c>
      <c r="E39" s="11">
        <f t="shared" ref="E39:N39" si="2">SUM(E33:E38)</f>
        <v>17.010000000000002</v>
      </c>
      <c r="F39" s="11">
        <f t="shared" si="2"/>
        <v>107.69999999999999</v>
      </c>
      <c r="G39" s="11">
        <f t="shared" si="2"/>
        <v>643.70000000000005</v>
      </c>
      <c r="H39" s="11">
        <f t="shared" si="2"/>
        <v>0.44999999999999996</v>
      </c>
      <c r="I39" s="11">
        <f t="shared" si="2"/>
        <v>2.5499999999999998</v>
      </c>
      <c r="J39" s="11">
        <f t="shared" si="2"/>
        <v>31.21</v>
      </c>
      <c r="K39" s="11">
        <f t="shared" si="2"/>
        <v>288.8</v>
      </c>
      <c r="L39" s="11">
        <f t="shared" si="2"/>
        <v>86.2</v>
      </c>
      <c r="M39" s="11">
        <f t="shared" si="2"/>
        <v>373.9</v>
      </c>
      <c r="N39" s="11">
        <f t="shared" si="2"/>
        <v>4.04</v>
      </c>
    </row>
    <row r="40" spans="1:14" x14ac:dyDescent="0.2">
      <c r="A40" s="12"/>
      <c r="B40" s="61" t="s">
        <v>15</v>
      </c>
      <c r="C40" s="13"/>
      <c r="D40" s="8"/>
      <c r="E40" s="8"/>
      <c r="F40" s="8"/>
      <c r="G40" s="8"/>
      <c r="H40" s="8"/>
      <c r="I40" s="8"/>
      <c r="J40" s="8"/>
      <c r="K40" s="8"/>
      <c r="L40" s="9"/>
      <c r="M40" s="4"/>
      <c r="N40" s="4"/>
    </row>
    <row r="41" spans="1:14" ht="12" customHeight="1" x14ac:dyDescent="0.2">
      <c r="A41" s="70">
        <v>88</v>
      </c>
      <c r="B41" s="70" t="s">
        <v>64</v>
      </c>
      <c r="C41" s="67" t="s">
        <v>98</v>
      </c>
      <c r="D41" s="67">
        <v>6.65</v>
      </c>
      <c r="E41" s="67">
        <v>7.05</v>
      </c>
      <c r="F41" s="67">
        <v>6.98</v>
      </c>
      <c r="G41" s="67">
        <v>161.80000000000001</v>
      </c>
      <c r="H41" s="67">
        <v>0.06</v>
      </c>
      <c r="I41" s="67">
        <v>18.46</v>
      </c>
      <c r="J41" s="67">
        <v>0</v>
      </c>
      <c r="K41" s="67">
        <v>43.33</v>
      </c>
      <c r="L41" s="67">
        <v>22.25</v>
      </c>
      <c r="M41" s="72">
        <v>45.63</v>
      </c>
      <c r="N41" s="72">
        <v>0.8</v>
      </c>
    </row>
    <row r="42" spans="1:14" ht="13.5" hidden="1" thickBot="1" x14ac:dyDescent="0.25">
      <c r="A42" s="71"/>
      <c r="B42" s="71"/>
      <c r="C42" s="68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</row>
    <row r="43" spans="1:14" x14ac:dyDescent="0.2">
      <c r="A43" s="67" t="s">
        <v>90</v>
      </c>
      <c r="B43" s="70" t="s">
        <v>91</v>
      </c>
      <c r="C43" s="67">
        <v>100</v>
      </c>
      <c r="D43" s="67">
        <v>18.87</v>
      </c>
      <c r="E43" s="67">
        <v>22</v>
      </c>
      <c r="F43" s="67">
        <v>5.5</v>
      </c>
      <c r="G43" s="67">
        <v>295.75</v>
      </c>
      <c r="H43" s="67">
        <v>0.09</v>
      </c>
      <c r="I43" s="67">
        <v>0.27</v>
      </c>
      <c r="J43" s="67">
        <v>56.3</v>
      </c>
      <c r="K43" s="67">
        <v>110</v>
      </c>
      <c r="L43" s="67">
        <v>46</v>
      </c>
      <c r="M43" s="67">
        <v>226</v>
      </c>
      <c r="N43" s="67">
        <v>0.78</v>
      </c>
    </row>
    <row r="44" spans="1:14" x14ac:dyDescent="0.2">
      <c r="A44" s="73"/>
      <c r="B44" s="76"/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</row>
    <row r="45" spans="1:14" ht="12.75" customHeight="1" x14ac:dyDescent="0.2">
      <c r="A45" s="75">
        <v>312</v>
      </c>
      <c r="B45" s="75" t="s">
        <v>49</v>
      </c>
      <c r="C45" s="72" t="s">
        <v>50</v>
      </c>
      <c r="D45" s="72">
        <v>4.26</v>
      </c>
      <c r="E45" s="72">
        <v>8.08</v>
      </c>
      <c r="F45" s="72">
        <v>31.06</v>
      </c>
      <c r="G45" s="72">
        <v>213.94</v>
      </c>
      <c r="H45" s="72">
        <v>0.16</v>
      </c>
      <c r="I45" s="72">
        <v>21.43</v>
      </c>
      <c r="J45" s="72">
        <v>0.12</v>
      </c>
      <c r="K45" s="72">
        <v>45.56</v>
      </c>
      <c r="L45" s="72">
        <v>42.19</v>
      </c>
      <c r="M45" s="72">
        <v>103.59</v>
      </c>
      <c r="N45" s="72">
        <v>1.18</v>
      </c>
    </row>
    <row r="46" spans="1:14" x14ac:dyDescent="0.2">
      <c r="A46" s="76"/>
      <c r="B46" s="76"/>
      <c r="C46" s="73"/>
      <c r="D46" s="73"/>
      <c r="E46" s="73"/>
      <c r="F46" s="73"/>
      <c r="G46" s="73"/>
      <c r="H46" s="73"/>
      <c r="I46" s="73"/>
      <c r="J46" s="73"/>
      <c r="K46" s="73"/>
      <c r="L46" s="73"/>
      <c r="M46" s="73"/>
      <c r="N46" s="73"/>
    </row>
    <row r="47" spans="1:14" x14ac:dyDescent="0.2">
      <c r="A47" s="75">
        <v>376</v>
      </c>
      <c r="B47" s="75" t="s">
        <v>14</v>
      </c>
      <c r="C47" s="72">
        <v>200</v>
      </c>
      <c r="D47" s="72">
        <v>0.2</v>
      </c>
      <c r="E47" s="72">
        <v>5.7000000000000002E-2</v>
      </c>
      <c r="F47" s="72">
        <v>15.1</v>
      </c>
      <c r="G47" s="72">
        <v>61.3</v>
      </c>
      <c r="H47" s="72">
        <v>0</v>
      </c>
      <c r="I47" s="72">
        <v>0</v>
      </c>
      <c r="J47" s="72">
        <v>0</v>
      </c>
      <c r="K47" s="72">
        <v>6</v>
      </c>
      <c r="L47" s="72">
        <v>0</v>
      </c>
      <c r="M47" s="72">
        <v>0</v>
      </c>
      <c r="N47" s="72">
        <v>0.4</v>
      </c>
    </row>
    <row r="48" spans="1:14" x14ac:dyDescent="0.2">
      <c r="A48" s="76"/>
      <c r="B48" s="76"/>
      <c r="C48" s="73"/>
      <c r="D48" s="73"/>
      <c r="E48" s="73"/>
      <c r="F48" s="73"/>
      <c r="G48" s="73"/>
      <c r="H48" s="73"/>
      <c r="I48" s="73"/>
      <c r="J48" s="73"/>
      <c r="K48" s="73"/>
      <c r="L48" s="73"/>
      <c r="M48" s="73"/>
      <c r="N48" s="73"/>
    </row>
    <row r="49" spans="1:14" x14ac:dyDescent="0.2">
      <c r="A49" s="16"/>
      <c r="B49" s="17" t="s">
        <v>42</v>
      </c>
      <c r="C49" s="16">
        <v>55</v>
      </c>
      <c r="D49" s="16">
        <v>4.55</v>
      </c>
      <c r="E49" s="16">
        <v>1.6</v>
      </c>
      <c r="F49" s="16">
        <v>24.6</v>
      </c>
      <c r="G49" s="16">
        <v>132</v>
      </c>
      <c r="H49" s="16">
        <v>0.11</v>
      </c>
      <c r="I49" s="16">
        <v>0</v>
      </c>
      <c r="J49" s="16">
        <v>0</v>
      </c>
      <c r="K49" s="16">
        <v>20</v>
      </c>
      <c r="L49" s="16">
        <v>14</v>
      </c>
      <c r="M49" s="16">
        <v>65</v>
      </c>
      <c r="N49" s="16">
        <v>1.1000000000000001</v>
      </c>
    </row>
    <row r="50" spans="1:14" x14ac:dyDescent="0.2">
      <c r="A50" s="16"/>
      <c r="B50" s="17" t="s">
        <v>76</v>
      </c>
      <c r="C50" s="16">
        <v>55</v>
      </c>
      <c r="D50" s="16">
        <v>3.71</v>
      </c>
      <c r="E50" s="16">
        <v>0.7</v>
      </c>
      <c r="F50" s="16">
        <v>21.87</v>
      </c>
      <c r="G50" s="16">
        <v>110.5</v>
      </c>
      <c r="H50" s="16">
        <v>0</v>
      </c>
      <c r="I50" s="16">
        <v>0</v>
      </c>
      <c r="J50" s="16">
        <v>0</v>
      </c>
      <c r="K50" s="16">
        <v>5.8</v>
      </c>
      <c r="L50" s="16">
        <v>4</v>
      </c>
      <c r="M50" s="16">
        <v>18</v>
      </c>
      <c r="N50" s="16">
        <v>0.4</v>
      </c>
    </row>
    <row r="51" spans="1:14" x14ac:dyDescent="0.2">
      <c r="A51" s="16"/>
      <c r="B51" s="17" t="s">
        <v>19</v>
      </c>
      <c r="C51" s="16">
        <v>150</v>
      </c>
      <c r="D51" s="16">
        <v>0.4</v>
      </c>
      <c r="E51" s="16">
        <v>0.4</v>
      </c>
      <c r="F51" s="16">
        <v>9.5</v>
      </c>
      <c r="G51" s="16">
        <v>63</v>
      </c>
      <c r="H51" s="16">
        <v>2</v>
      </c>
      <c r="I51" s="16">
        <v>0</v>
      </c>
      <c r="J51" s="16">
        <v>0</v>
      </c>
      <c r="K51" s="16">
        <v>1.6</v>
      </c>
      <c r="L51" s="16">
        <v>2.2999999999999998</v>
      </c>
      <c r="M51" s="16">
        <v>1.4</v>
      </c>
      <c r="N51" s="16">
        <v>12</v>
      </c>
    </row>
    <row r="52" spans="1:14" x14ac:dyDescent="0.2">
      <c r="A52" s="4"/>
      <c r="B52" s="60" t="s">
        <v>16</v>
      </c>
      <c r="C52" s="11"/>
      <c r="D52" s="11">
        <f>D39+D41+D43+D45+D47+D49+D51</f>
        <v>49.36</v>
      </c>
      <c r="E52" s="11">
        <f t="shared" ref="E52:N52" si="3">E39+E41+E43+E45+E47+E49+E51</f>
        <v>56.197000000000003</v>
      </c>
      <c r="F52" s="11">
        <f t="shared" si="3"/>
        <v>200.43999999999997</v>
      </c>
      <c r="G52" s="11">
        <f t="shared" si="3"/>
        <v>1571.49</v>
      </c>
      <c r="H52" s="11">
        <f t="shared" si="3"/>
        <v>2.87</v>
      </c>
      <c r="I52" s="11">
        <f t="shared" si="3"/>
        <v>42.71</v>
      </c>
      <c r="J52" s="11">
        <f t="shared" si="3"/>
        <v>87.63</v>
      </c>
      <c r="K52" s="11">
        <f t="shared" si="3"/>
        <v>515.29000000000008</v>
      </c>
      <c r="L52" s="11">
        <f t="shared" si="3"/>
        <v>212.94</v>
      </c>
      <c r="M52" s="11">
        <f t="shared" si="3"/>
        <v>815.52</v>
      </c>
      <c r="N52" s="11">
        <f t="shared" si="3"/>
        <v>20.3</v>
      </c>
    </row>
    <row r="55" spans="1:14" x14ac:dyDescent="0.2">
      <c r="B55" s="60" t="s">
        <v>29</v>
      </c>
    </row>
    <row r="56" spans="1:14" ht="12.75" customHeight="1" x14ac:dyDescent="0.2">
      <c r="B56" s="101" t="s">
        <v>87</v>
      </c>
      <c r="C56" s="101"/>
    </row>
    <row r="57" spans="1:14" x14ac:dyDescent="0.2">
      <c r="A57" s="79" t="s">
        <v>0</v>
      </c>
      <c r="B57" s="80" t="s">
        <v>1</v>
      </c>
      <c r="C57" s="81" t="s">
        <v>21</v>
      </c>
      <c r="D57" s="81" t="s">
        <v>6</v>
      </c>
      <c r="E57" s="81"/>
      <c r="F57" s="81"/>
      <c r="G57" s="81" t="s">
        <v>2</v>
      </c>
      <c r="H57" s="77" t="s">
        <v>3</v>
      </c>
      <c r="I57" s="77"/>
      <c r="J57" s="77"/>
      <c r="K57" s="78" t="s">
        <v>4</v>
      </c>
      <c r="L57" s="78"/>
      <c r="M57" s="78"/>
      <c r="N57" s="78"/>
    </row>
    <row r="58" spans="1:14" ht="25.5" x14ac:dyDescent="0.2">
      <c r="A58" s="79"/>
      <c r="B58" s="80"/>
      <c r="C58" s="81"/>
      <c r="D58" s="62" t="s">
        <v>7</v>
      </c>
      <c r="E58" s="62" t="s">
        <v>5</v>
      </c>
      <c r="F58" s="62" t="s">
        <v>8</v>
      </c>
      <c r="G58" s="81"/>
      <c r="H58" s="63" t="s">
        <v>9</v>
      </c>
      <c r="I58" s="63" t="s">
        <v>22</v>
      </c>
      <c r="J58" s="63" t="s">
        <v>23</v>
      </c>
      <c r="K58" s="63" t="s">
        <v>10</v>
      </c>
      <c r="L58" s="63" t="s">
        <v>25</v>
      </c>
      <c r="M58" s="63" t="s">
        <v>24</v>
      </c>
      <c r="N58" s="63" t="s">
        <v>11</v>
      </c>
    </row>
    <row r="59" spans="1:14" x14ac:dyDescent="0.2">
      <c r="A59" s="15"/>
      <c r="B59" s="14" t="s">
        <v>13</v>
      </c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</row>
    <row r="60" spans="1:14" x14ac:dyDescent="0.2">
      <c r="A60" s="67">
        <v>223</v>
      </c>
      <c r="B60" s="70" t="s">
        <v>54</v>
      </c>
      <c r="C60" s="67" t="s">
        <v>48</v>
      </c>
      <c r="D60" s="67">
        <v>34.36</v>
      </c>
      <c r="E60" s="67">
        <v>46.2</v>
      </c>
      <c r="F60" s="67">
        <v>40</v>
      </c>
      <c r="G60" s="67">
        <v>666</v>
      </c>
      <c r="H60" s="67">
        <v>0.09</v>
      </c>
      <c r="I60" s="67">
        <v>0.74</v>
      </c>
      <c r="J60" s="67">
        <v>0.33</v>
      </c>
      <c r="K60" s="67">
        <v>226.4</v>
      </c>
      <c r="L60" s="67">
        <v>48.02</v>
      </c>
      <c r="M60" s="67">
        <v>344.91</v>
      </c>
      <c r="N60" s="67">
        <v>0.84</v>
      </c>
    </row>
    <row r="61" spans="1:14" x14ac:dyDescent="0.2">
      <c r="A61" s="73"/>
      <c r="B61" s="76"/>
      <c r="C61" s="73"/>
      <c r="D61" s="73"/>
      <c r="E61" s="73"/>
      <c r="F61" s="73"/>
      <c r="G61" s="73"/>
      <c r="H61" s="73"/>
      <c r="I61" s="73"/>
      <c r="J61" s="73"/>
      <c r="K61" s="73"/>
      <c r="L61" s="73"/>
      <c r="M61" s="73"/>
      <c r="N61" s="73"/>
    </row>
    <row r="62" spans="1:14" x14ac:dyDescent="0.2">
      <c r="A62" s="70">
        <v>376</v>
      </c>
      <c r="B62" s="70" t="s">
        <v>14</v>
      </c>
      <c r="C62" s="67">
        <v>200</v>
      </c>
      <c r="D62" s="67">
        <v>0.2</v>
      </c>
      <c r="E62" s="67">
        <v>5.7000000000000002E-2</v>
      </c>
      <c r="F62" s="67">
        <v>15.1</v>
      </c>
      <c r="G62" s="67">
        <v>61.3</v>
      </c>
      <c r="H62" s="67">
        <v>0</v>
      </c>
      <c r="I62" s="67">
        <v>0</v>
      </c>
      <c r="J62" s="67">
        <v>0</v>
      </c>
      <c r="K62" s="67">
        <v>6</v>
      </c>
      <c r="L62" s="67">
        <v>0</v>
      </c>
      <c r="M62" s="67">
        <v>0</v>
      </c>
      <c r="N62" s="67">
        <v>0.4</v>
      </c>
    </row>
    <row r="63" spans="1:14" x14ac:dyDescent="0.2">
      <c r="A63" s="76"/>
      <c r="B63" s="76"/>
      <c r="C63" s="73"/>
      <c r="D63" s="73"/>
      <c r="E63" s="73"/>
      <c r="F63" s="73"/>
      <c r="G63" s="73"/>
      <c r="H63" s="73"/>
      <c r="I63" s="73"/>
      <c r="J63" s="73"/>
      <c r="K63" s="73"/>
      <c r="L63" s="73"/>
      <c r="M63" s="73"/>
      <c r="N63" s="73"/>
    </row>
    <row r="64" spans="1:14" x14ac:dyDescent="0.2">
      <c r="A64" s="75"/>
      <c r="B64" s="75" t="s">
        <v>42</v>
      </c>
      <c r="C64" s="67">
        <v>55</v>
      </c>
      <c r="D64" s="67">
        <v>4.55</v>
      </c>
      <c r="E64" s="67">
        <v>1.6</v>
      </c>
      <c r="F64" s="67">
        <v>24.6</v>
      </c>
      <c r="G64" s="67">
        <v>132</v>
      </c>
      <c r="H64" s="67">
        <v>0.11</v>
      </c>
      <c r="I64" s="67">
        <v>0</v>
      </c>
      <c r="J64" s="67">
        <v>0</v>
      </c>
      <c r="K64" s="72">
        <v>20</v>
      </c>
      <c r="L64" s="72">
        <v>14</v>
      </c>
      <c r="M64" s="72">
        <v>65</v>
      </c>
      <c r="N64" s="72">
        <v>1.1000000000000001</v>
      </c>
    </row>
    <row r="65" spans="1:14" x14ac:dyDescent="0.2">
      <c r="A65" s="76"/>
      <c r="B65" s="76"/>
      <c r="C65" s="68"/>
      <c r="D65" s="68"/>
      <c r="E65" s="68"/>
      <c r="F65" s="68"/>
      <c r="G65" s="68"/>
      <c r="H65" s="68"/>
      <c r="I65" s="68"/>
      <c r="J65" s="68"/>
      <c r="K65" s="73"/>
      <c r="L65" s="73"/>
      <c r="M65" s="73"/>
      <c r="N65" s="73"/>
    </row>
    <row r="66" spans="1:14" x14ac:dyDescent="0.2">
      <c r="A66" s="4"/>
      <c r="B66" s="60" t="s">
        <v>69</v>
      </c>
      <c r="C66" s="11"/>
      <c r="D66" s="11">
        <f>SUM(D59:D65)</f>
        <v>39.11</v>
      </c>
      <c r="E66" s="11">
        <f t="shared" ref="E66:N66" si="4">SUM(E60:E65)</f>
        <v>47.857000000000006</v>
      </c>
      <c r="F66" s="11">
        <f t="shared" si="4"/>
        <v>79.7</v>
      </c>
      <c r="G66" s="11">
        <f t="shared" si="4"/>
        <v>859.3</v>
      </c>
      <c r="H66" s="11">
        <f t="shared" si="4"/>
        <v>0.2</v>
      </c>
      <c r="I66" s="11">
        <f t="shared" si="4"/>
        <v>0.74</v>
      </c>
      <c r="J66" s="11">
        <f t="shared" si="4"/>
        <v>0.33</v>
      </c>
      <c r="K66" s="11">
        <f t="shared" si="4"/>
        <v>252.4</v>
      </c>
      <c r="L66" s="11">
        <f t="shared" si="4"/>
        <v>62.02</v>
      </c>
      <c r="M66" s="11">
        <f t="shared" si="4"/>
        <v>409.91</v>
      </c>
      <c r="N66" s="11">
        <f t="shared" si="4"/>
        <v>2.34</v>
      </c>
    </row>
    <row r="67" spans="1:14" x14ac:dyDescent="0.2">
      <c r="A67" s="12"/>
      <c r="B67" s="61" t="s">
        <v>15</v>
      </c>
      <c r="C67" s="13"/>
      <c r="D67" s="8"/>
      <c r="E67" s="8"/>
      <c r="F67" s="8"/>
      <c r="G67" s="8"/>
      <c r="H67" s="8"/>
      <c r="I67" s="8"/>
      <c r="J67" s="8"/>
      <c r="K67" s="8"/>
      <c r="L67" s="9"/>
      <c r="M67" s="4"/>
      <c r="N67" s="4"/>
    </row>
    <row r="68" spans="1:14" ht="25.5" x14ac:dyDescent="0.2">
      <c r="A68" s="16">
        <v>102</v>
      </c>
      <c r="B68" s="17" t="s">
        <v>67</v>
      </c>
      <c r="C68" s="16" t="s">
        <v>63</v>
      </c>
      <c r="D68" s="16">
        <v>8.49</v>
      </c>
      <c r="E68" s="16">
        <v>7.38</v>
      </c>
      <c r="F68" s="16">
        <v>21.04</v>
      </c>
      <c r="G68" s="16">
        <v>222.71</v>
      </c>
      <c r="H68" s="16">
        <v>0.23</v>
      </c>
      <c r="I68" s="16">
        <v>5.81</v>
      </c>
      <c r="J68" s="16">
        <v>0</v>
      </c>
      <c r="K68" s="16">
        <v>0.21</v>
      </c>
      <c r="L68" s="16">
        <v>38.08</v>
      </c>
      <c r="M68" s="16">
        <v>87.18</v>
      </c>
      <c r="N68" s="16">
        <v>35.299999999999997</v>
      </c>
    </row>
    <row r="69" spans="1:14" x14ac:dyDescent="0.2">
      <c r="A69" s="75">
        <v>679</v>
      </c>
      <c r="B69" s="75" t="s">
        <v>44</v>
      </c>
      <c r="C69" s="72">
        <v>180</v>
      </c>
      <c r="D69" s="72">
        <v>11.24</v>
      </c>
      <c r="E69" s="72">
        <v>6.52</v>
      </c>
      <c r="F69" s="72">
        <v>54</v>
      </c>
      <c r="G69" s="72">
        <v>316.57</v>
      </c>
      <c r="H69" s="72">
        <v>0.01</v>
      </c>
      <c r="I69" s="72">
        <v>0</v>
      </c>
      <c r="J69" s="72">
        <v>0.09</v>
      </c>
      <c r="K69" s="72">
        <v>27.22</v>
      </c>
      <c r="L69" s="72">
        <v>16.260000000000002</v>
      </c>
      <c r="M69" s="72">
        <v>245.12</v>
      </c>
      <c r="N69" s="72">
        <v>5.53</v>
      </c>
    </row>
    <row r="70" spans="1:14" x14ac:dyDescent="0.2">
      <c r="A70" s="76"/>
      <c r="B70" s="76"/>
      <c r="C70" s="73"/>
      <c r="D70" s="73"/>
      <c r="E70" s="73"/>
      <c r="F70" s="73"/>
      <c r="G70" s="73"/>
      <c r="H70" s="73"/>
      <c r="I70" s="73"/>
      <c r="J70" s="73"/>
      <c r="K70" s="73"/>
      <c r="L70" s="73"/>
      <c r="M70" s="73"/>
      <c r="N70" s="73"/>
    </row>
    <row r="71" spans="1:14" x14ac:dyDescent="0.2">
      <c r="A71" s="75">
        <v>246</v>
      </c>
      <c r="B71" s="75" t="s">
        <v>92</v>
      </c>
      <c r="C71" s="72" t="s">
        <v>86</v>
      </c>
      <c r="D71" s="72">
        <v>19.7</v>
      </c>
      <c r="E71" s="72">
        <v>17.89</v>
      </c>
      <c r="F71" s="72">
        <v>4.76</v>
      </c>
      <c r="G71" s="72">
        <v>168.2</v>
      </c>
      <c r="H71" s="72">
        <v>0.1</v>
      </c>
      <c r="I71" s="72">
        <v>0.15</v>
      </c>
      <c r="J71" s="72">
        <v>28.75</v>
      </c>
      <c r="K71" s="72">
        <v>43.75</v>
      </c>
      <c r="L71" s="72">
        <v>32.130000000000003</v>
      </c>
      <c r="M71" s="72">
        <v>116.38</v>
      </c>
      <c r="N71" s="72">
        <v>1.5</v>
      </c>
    </row>
    <row r="72" spans="1:14" x14ac:dyDescent="0.2">
      <c r="A72" s="76"/>
      <c r="B72" s="76"/>
      <c r="C72" s="73"/>
      <c r="D72" s="73"/>
      <c r="E72" s="73"/>
      <c r="F72" s="73"/>
      <c r="G72" s="73"/>
      <c r="H72" s="73"/>
      <c r="I72" s="73"/>
      <c r="J72" s="73"/>
      <c r="K72" s="73"/>
      <c r="L72" s="73"/>
      <c r="M72" s="73"/>
      <c r="N72" s="73"/>
    </row>
    <row r="73" spans="1:14" x14ac:dyDescent="0.2">
      <c r="A73" s="75">
        <v>346</v>
      </c>
      <c r="B73" s="75" t="s">
        <v>58</v>
      </c>
      <c r="C73" s="72">
        <v>200</v>
      </c>
      <c r="D73" s="72">
        <v>0.2</v>
      </c>
      <c r="E73" s="72">
        <v>0.06</v>
      </c>
      <c r="F73" s="72">
        <v>15.02</v>
      </c>
      <c r="G73" s="72">
        <v>61.8</v>
      </c>
      <c r="H73" s="72">
        <v>0.02</v>
      </c>
      <c r="I73" s="72">
        <v>0</v>
      </c>
      <c r="J73" s="72">
        <v>0</v>
      </c>
      <c r="K73" s="72">
        <v>12</v>
      </c>
      <c r="L73" s="72">
        <v>2.4</v>
      </c>
      <c r="M73" s="72">
        <v>0</v>
      </c>
      <c r="N73" s="72">
        <v>0.8</v>
      </c>
    </row>
    <row r="74" spans="1:14" x14ac:dyDescent="0.2">
      <c r="A74" s="76"/>
      <c r="B74" s="76"/>
      <c r="C74" s="73"/>
      <c r="D74" s="73"/>
      <c r="E74" s="73"/>
      <c r="F74" s="73"/>
      <c r="G74" s="73"/>
      <c r="H74" s="73"/>
      <c r="I74" s="73"/>
      <c r="J74" s="73"/>
      <c r="K74" s="73"/>
      <c r="L74" s="73"/>
      <c r="M74" s="73"/>
      <c r="N74" s="73"/>
    </row>
    <row r="75" spans="1:14" x14ac:dyDescent="0.2">
      <c r="A75" s="16"/>
      <c r="B75" s="17" t="s">
        <v>42</v>
      </c>
      <c r="C75" s="16">
        <v>55</v>
      </c>
      <c r="D75" s="16">
        <v>4.55</v>
      </c>
      <c r="E75" s="16">
        <v>1.6</v>
      </c>
      <c r="F75" s="16">
        <v>24.6</v>
      </c>
      <c r="G75" s="16">
        <v>132</v>
      </c>
      <c r="H75" s="16">
        <v>0.11</v>
      </c>
      <c r="I75" s="16">
        <v>0</v>
      </c>
      <c r="J75" s="16">
        <v>0</v>
      </c>
      <c r="K75" s="16">
        <v>20</v>
      </c>
      <c r="L75" s="16">
        <v>14</v>
      </c>
      <c r="M75" s="16">
        <v>65</v>
      </c>
      <c r="N75" s="16">
        <v>1.1000000000000001</v>
      </c>
    </row>
    <row r="76" spans="1:14" x14ac:dyDescent="0.2">
      <c r="A76" s="16"/>
      <c r="B76" s="17" t="s">
        <v>76</v>
      </c>
      <c r="C76" s="16">
        <v>55</v>
      </c>
      <c r="D76" s="16">
        <v>3.71</v>
      </c>
      <c r="E76" s="16">
        <v>0.7</v>
      </c>
      <c r="F76" s="16">
        <v>21.87</v>
      </c>
      <c r="G76" s="16">
        <v>110.5</v>
      </c>
      <c r="H76" s="16">
        <v>0</v>
      </c>
      <c r="I76" s="16">
        <v>0</v>
      </c>
      <c r="J76" s="16">
        <v>0</v>
      </c>
      <c r="K76" s="16">
        <v>5.8</v>
      </c>
      <c r="L76" s="16">
        <v>4</v>
      </c>
      <c r="M76" s="16">
        <v>18</v>
      </c>
      <c r="N76" s="16">
        <v>0.4</v>
      </c>
    </row>
    <row r="77" spans="1:14" x14ac:dyDescent="0.2">
      <c r="A77" s="4"/>
      <c r="B77" s="60" t="s">
        <v>16</v>
      </c>
      <c r="C77" s="11"/>
      <c r="D77" s="11">
        <f>D66+D68+D69+D71+D73+D75+D76</f>
        <v>87</v>
      </c>
      <c r="E77" s="11">
        <f t="shared" ref="E77:N77" si="5">E66+E68+E69+E71+E73+E75+E76</f>
        <v>82.007000000000005</v>
      </c>
      <c r="F77" s="11">
        <f t="shared" si="5"/>
        <v>220.99</v>
      </c>
      <c r="G77" s="11">
        <f t="shared" si="5"/>
        <v>1871.08</v>
      </c>
      <c r="H77" s="11">
        <f t="shared" si="5"/>
        <v>0.67</v>
      </c>
      <c r="I77" s="11">
        <f t="shared" si="5"/>
        <v>6.7</v>
      </c>
      <c r="J77" s="11">
        <f t="shared" si="5"/>
        <v>29.17</v>
      </c>
      <c r="K77" s="11">
        <f t="shared" si="5"/>
        <v>361.38000000000005</v>
      </c>
      <c r="L77" s="11">
        <f t="shared" si="5"/>
        <v>168.89000000000001</v>
      </c>
      <c r="M77" s="11">
        <f t="shared" si="5"/>
        <v>941.59</v>
      </c>
      <c r="N77" s="11">
        <f t="shared" si="5"/>
        <v>46.97</v>
      </c>
    </row>
    <row r="79" spans="1:14" x14ac:dyDescent="0.2">
      <c r="B79" s="60" t="s">
        <v>30</v>
      </c>
    </row>
    <row r="80" spans="1:14" ht="12.75" customHeight="1" x14ac:dyDescent="0.2">
      <c r="B80" s="101" t="s">
        <v>87</v>
      </c>
      <c r="C80" s="101"/>
    </row>
    <row r="81" spans="1:14" x14ac:dyDescent="0.2">
      <c r="A81" s="79" t="s">
        <v>0</v>
      </c>
      <c r="B81" s="80" t="s">
        <v>1</v>
      </c>
      <c r="C81" s="81" t="s">
        <v>21</v>
      </c>
      <c r="D81" s="81" t="s">
        <v>6</v>
      </c>
      <c r="E81" s="81"/>
      <c r="F81" s="81"/>
      <c r="G81" s="81" t="s">
        <v>2</v>
      </c>
      <c r="H81" s="77" t="s">
        <v>3</v>
      </c>
      <c r="I81" s="77"/>
      <c r="J81" s="77"/>
      <c r="K81" s="78" t="s">
        <v>4</v>
      </c>
      <c r="L81" s="78"/>
      <c r="M81" s="78"/>
      <c r="N81" s="78"/>
    </row>
    <row r="82" spans="1:14" ht="25.5" x14ac:dyDescent="0.2">
      <c r="A82" s="79"/>
      <c r="B82" s="80"/>
      <c r="C82" s="81"/>
      <c r="D82" s="62" t="s">
        <v>7</v>
      </c>
      <c r="E82" s="62" t="s">
        <v>5</v>
      </c>
      <c r="F82" s="62" t="s">
        <v>8</v>
      </c>
      <c r="G82" s="81"/>
      <c r="H82" s="63" t="s">
        <v>9</v>
      </c>
      <c r="I82" s="63" t="s">
        <v>22</v>
      </c>
      <c r="J82" s="63" t="s">
        <v>23</v>
      </c>
      <c r="K82" s="63" t="s">
        <v>10</v>
      </c>
      <c r="L82" s="63" t="s">
        <v>25</v>
      </c>
      <c r="M82" s="63" t="s">
        <v>24</v>
      </c>
      <c r="N82" s="63" t="s">
        <v>11</v>
      </c>
    </row>
    <row r="83" spans="1:14" x14ac:dyDescent="0.2">
      <c r="A83" s="23"/>
      <c r="B83" s="24" t="s">
        <v>13</v>
      </c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</row>
    <row r="84" spans="1:14" x14ac:dyDescent="0.2">
      <c r="A84" s="70">
        <v>3</v>
      </c>
      <c r="B84" s="70" t="s">
        <v>38</v>
      </c>
      <c r="C84" s="67" t="s">
        <v>27</v>
      </c>
      <c r="D84" s="67">
        <v>18.3</v>
      </c>
      <c r="E84" s="67">
        <v>13.05</v>
      </c>
      <c r="F84" s="67">
        <v>14.71</v>
      </c>
      <c r="G84" s="67">
        <v>209.86</v>
      </c>
      <c r="H84" s="67">
        <v>0</v>
      </c>
      <c r="I84" s="67">
        <v>0.1</v>
      </c>
      <c r="J84" s="67">
        <v>0</v>
      </c>
      <c r="K84" s="67">
        <v>129</v>
      </c>
      <c r="L84" s="67">
        <v>0</v>
      </c>
      <c r="M84" s="67">
        <v>4.8</v>
      </c>
      <c r="N84" s="67">
        <v>0.19</v>
      </c>
    </row>
    <row r="85" spans="1:14" x14ac:dyDescent="0.2">
      <c r="A85" s="71"/>
      <c r="B85" s="71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</row>
    <row r="86" spans="1:14" x14ac:dyDescent="0.2">
      <c r="A86" s="72">
        <v>182</v>
      </c>
      <c r="B86" s="75" t="s">
        <v>79</v>
      </c>
      <c r="C86" s="72" t="s">
        <v>99</v>
      </c>
      <c r="D86" s="72">
        <v>6.31</v>
      </c>
      <c r="E86" s="72">
        <v>13.46</v>
      </c>
      <c r="F86" s="72">
        <v>51.16</v>
      </c>
      <c r="G86" s="72">
        <v>353.64</v>
      </c>
      <c r="H86" s="72">
        <v>0.04</v>
      </c>
      <c r="I86" s="72">
        <v>1.3</v>
      </c>
      <c r="J86" s="72">
        <v>0.01</v>
      </c>
      <c r="K86" s="72">
        <v>122</v>
      </c>
      <c r="L86" s="72">
        <v>14</v>
      </c>
      <c r="M86" s="72">
        <v>90</v>
      </c>
      <c r="N86" s="72">
        <v>0.56000000000000005</v>
      </c>
    </row>
    <row r="87" spans="1:14" x14ac:dyDescent="0.2">
      <c r="A87" s="73"/>
      <c r="B87" s="76"/>
      <c r="C87" s="73"/>
      <c r="D87" s="73"/>
      <c r="E87" s="73"/>
      <c r="F87" s="73"/>
      <c r="G87" s="73"/>
      <c r="H87" s="73"/>
      <c r="I87" s="73"/>
      <c r="J87" s="73"/>
      <c r="K87" s="73"/>
      <c r="L87" s="73"/>
      <c r="M87" s="73"/>
      <c r="N87" s="73"/>
    </row>
    <row r="88" spans="1:14" x14ac:dyDescent="0.2">
      <c r="A88" s="75">
        <v>376</v>
      </c>
      <c r="B88" s="75" t="s">
        <v>14</v>
      </c>
      <c r="C88" s="72">
        <v>200</v>
      </c>
      <c r="D88" s="72">
        <v>0.2</v>
      </c>
      <c r="E88" s="72">
        <v>5.7000000000000002E-2</v>
      </c>
      <c r="F88" s="72">
        <v>15.1</v>
      </c>
      <c r="G88" s="72">
        <v>61.3</v>
      </c>
      <c r="H88" s="72">
        <v>0</v>
      </c>
      <c r="I88" s="72">
        <v>0</v>
      </c>
      <c r="J88" s="72">
        <v>0</v>
      </c>
      <c r="K88" s="72">
        <v>6</v>
      </c>
      <c r="L88" s="72">
        <v>0</v>
      </c>
      <c r="M88" s="72">
        <v>0</v>
      </c>
      <c r="N88" s="72">
        <v>0.4</v>
      </c>
    </row>
    <row r="89" spans="1:14" x14ac:dyDescent="0.2">
      <c r="A89" s="76"/>
      <c r="B89" s="76"/>
      <c r="C89" s="73"/>
      <c r="D89" s="73"/>
      <c r="E89" s="73"/>
      <c r="F89" s="73"/>
      <c r="G89" s="73"/>
      <c r="H89" s="73"/>
      <c r="I89" s="73"/>
      <c r="J89" s="73"/>
      <c r="K89" s="73"/>
      <c r="L89" s="73"/>
      <c r="M89" s="73"/>
      <c r="N89" s="73"/>
    </row>
    <row r="90" spans="1:14" x14ac:dyDescent="0.2">
      <c r="A90" s="17"/>
      <c r="B90" s="17" t="s">
        <v>42</v>
      </c>
      <c r="C90" s="67">
        <v>55</v>
      </c>
      <c r="D90" s="67">
        <v>4.55</v>
      </c>
      <c r="E90" s="67">
        <v>1.6</v>
      </c>
      <c r="F90" s="67">
        <v>24.6</v>
      </c>
      <c r="G90" s="67">
        <v>132</v>
      </c>
      <c r="H90" s="67">
        <v>0.11</v>
      </c>
      <c r="I90" s="67">
        <v>0</v>
      </c>
      <c r="J90" s="67">
        <v>0</v>
      </c>
      <c r="K90" s="72">
        <v>20</v>
      </c>
      <c r="L90" s="72">
        <v>14</v>
      </c>
      <c r="M90" s="72">
        <v>65</v>
      </c>
      <c r="N90" s="72">
        <v>1.1000000000000001</v>
      </c>
    </row>
    <row r="91" spans="1:14" x14ac:dyDescent="0.2">
      <c r="A91" s="17"/>
      <c r="B91" s="17"/>
      <c r="C91" s="68"/>
      <c r="D91" s="68"/>
      <c r="E91" s="68"/>
      <c r="F91" s="68"/>
      <c r="G91" s="68"/>
      <c r="H91" s="68"/>
      <c r="I91" s="68"/>
      <c r="J91" s="68"/>
      <c r="K91" s="73"/>
      <c r="L91" s="73"/>
      <c r="M91" s="73"/>
      <c r="N91" s="73"/>
    </row>
    <row r="92" spans="1:14" ht="15.75" x14ac:dyDescent="0.25">
      <c r="A92" s="26"/>
      <c r="B92" s="27" t="s">
        <v>69</v>
      </c>
      <c r="C92" s="28"/>
      <c r="D92" s="28">
        <f>SUM(D83:D91)</f>
        <v>29.36</v>
      </c>
      <c r="E92" s="28">
        <f t="shared" ref="E92:N92" si="6">SUM(E84:E91)</f>
        <v>28.167000000000002</v>
      </c>
      <c r="F92" s="28">
        <f t="shared" si="6"/>
        <v>105.57</v>
      </c>
      <c r="G92" s="28">
        <f t="shared" si="6"/>
        <v>756.8</v>
      </c>
      <c r="H92" s="28">
        <f t="shared" si="6"/>
        <v>0.15</v>
      </c>
      <c r="I92" s="28">
        <f t="shared" si="6"/>
        <v>1.4000000000000001</v>
      </c>
      <c r="J92" s="28">
        <f t="shared" si="6"/>
        <v>0.01</v>
      </c>
      <c r="K92" s="28">
        <f t="shared" si="6"/>
        <v>277</v>
      </c>
      <c r="L92" s="28">
        <f t="shared" si="6"/>
        <v>28</v>
      </c>
      <c r="M92" s="28">
        <f t="shared" si="6"/>
        <v>159.80000000000001</v>
      </c>
      <c r="N92" s="28">
        <f t="shared" si="6"/>
        <v>2.25</v>
      </c>
    </row>
    <row r="93" spans="1:14" x14ac:dyDescent="0.2">
      <c r="A93" s="29"/>
      <c r="B93" s="30" t="s">
        <v>15</v>
      </c>
      <c r="C93" s="31"/>
      <c r="D93" s="25"/>
      <c r="E93" s="25"/>
      <c r="F93" s="25"/>
      <c r="G93" s="25"/>
      <c r="H93" s="25"/>
      <c r="I93" s="25"/>
      <c r="J93" s="25"/>
      <c r="K93" s="25"/>
      <c r="L93" s="32"/>
      <c r="M93" s="33"/>
      <c r="N93" s="33"/>
    </row>
    <row r="94" spans="1:14" x14ac:dyDescent="0.2">
      <c r="A94" s="17">
        <v>71</v>
      </c>
      <c r="B94" s="17" t="s">
        <v>84</v>
      </c>
      <c r="C94" s="16">
        <v>100</v>
      </c>
      <c r="D94" s="16">
        <v>3.6</v>
      </c>
      <c r="E94" s="16">
        <v>0.8</v>
      </c>
      <c r="F94" s="16">
        <v>9.4</v>
      </c>
      <c r="G94" s="16">
        <v>53.8</v>
      </c>
      <c r="H94" s="16">
        <v>0</v>
      </c>
      <c r="I94" s="16">
        <v>5</v>
      </c>
      <c r="J94" s="16">
        <v>0</v>
      </c>
      <c r="K94" s="16">
        <v>11.5</v>
      </c>
      <c r="L94" s="16">
        <v>7</v>
      </c>
      <c r="M94" s="16">
        <v>0</v>
      </c>
      <c r="N94" s="16">
        <v>0.3</v>
      </c>
    </row>
    <row r="95" spans="1:14" ht="25.5" x14ac:dyDescent="0.2">
      <c r="A95" s="17">
        <v>111</v>
      </c>
      <c r="B95" s="17" t="s">
        <v>66</v>
      </c>
      <c r="C95" s="16" t="s">
        <v>63</v>
      </c>
      <c r="D95" s="16">
        <v>2.69</v>
      </c>
      <c r="E95" s="16">
        <v>2.84</v>
      </c>
      <c r="F95" s="16">
        <v>17.14</v>
      </c>
      <c r="G95" s="16">
        <v>104.75</v>
      </c>
      <c r="H95" s="16">
        <v>0.11</v>
      </c>
      <c r="I95" s="16">
        <v>8.25</v>
      </c>
      <c r="J95" s="16">
        <v>0</v>
      </c>
      <c r="K95" s="16">
        <v>0.1</v>
      </c>
      <c r="L95" s="16">
        <v>24.6</v>
      </c>
      <c r="M95" s="16">
        <v>66.650000000000006</v>
      </c>
      <c r="N95" s="16">
        <v>27</v>
      </c>
    </row>
    <row r="96" spans="1:14" x14ac:dyDescent="0.2">
      <c r="A96" s="70">
        <v>290</v>
      </c>
      <c r="B96" s="70" t="s">
        <v>93</v>
      </c>
      <c r="C96" s="67" t="s">
        <v>86</v>
      </c>
      <c r="D96" s="67">
        <v>18.100000000000001</v>
      </c>
      <c r="E96" s="67">
        <v>15.4</v>
      </c>
      <c r="F96" s="67">
        <v>34.9</v>
      </c>
      <c r="G96" s="67">
        <v>236.2</v>
      </c>
      <c r="H96" s="67">
        <v>0.05</v>
      </c>
      <c r="I96" s="67">
        <v>0.02</v>
      </c>
      <c r="J96" s="67">
        <v>43</v>
      </c>
      <c r="K96" s="67">
        <v>54.5</v>
      </c>
      <c r="L96" s="67">
        <v>20.3</v>
      </c>
      <c r="M96" s="67">
        <v>132.9</v>
      </c>
      <c r="N96" s="67">
        <v>1.62</v>
      </c>
    </row>
    <row r="97" spans="1:14" x14ac:dyDescent="0.2">
      <c r="A97" s="76"/>
      <c r="B97" s="76"/>
      <c r="C97" s="73"/>
      <c r="D97" s="73"/>
      <c r="E97" s="73"/>
      <c r="F97" s="73"/>
      <c r="G97" s="73"/>
      <c r="H97" s="73"/>
      <c r="I97" s="73"/>
      <c r="J97" s="73"/>
      <c r="K97" s="73"/>
      <c r="L97" s="73"/>
      <c r="M97" s="73"/>
      <c r="N97" s="73"/>
    </row>
    <row r="98" spans="1:14" x14ac:dyDescent="0.2">
      <c r="A98" s="72">
        <v>679</v>
      </c>
      <c r="B98" s="75" t="s">
        <v>18</v>
      </c>
      <c r="C98" s="72">
        <v>180</v>
      </c>
      <c r="D98" s="72">
        <v>4.55</v>
      </c>
      <c r="E98" s="72">
        <v>5.96</v>
      </c>
      <c r="F98" s="72">
        <v>47.12</v>
      </c>
      <c r="G98" s="72">
        <v>263.45999999999998</v>
      </c>
      <c r="H98" s="72">
        <v>0</v>
      </c>
      <c r="I98" s="72">
        <v>0.09</v>
      </c>
      <c r="J98" s="72">
        <v>0.03</v>
      </c>
      <c r="K98" s="72">
        <v>101.91</v>
      </c>
      <c r="L98" s="72">
        <v>33.46</v>
      </c>
      <c r="M98" s="72">
        <v>0.69</v>
      </c>
      <c r="N98" s="72">
        <v>0</v>
      </c>
    </row>
    <row r="99" spans="1:14" x14ac:dyDescent="0.2">
      <c r="A99" s="73"/>
      <c r="B99" s="76"/>
      <c r="C99" s="73"/>
      <c r="D99" s="73"/>
      <c r="E99" s="73"/>
      <c r="F99" s="73"/>
      <c r="G99" s="73"/>
      <c r="H99" s="73"/>
      <c r="I99" s="73"/>
      <c r="J99" s="73"/>
      <c r="K99" s="73"/>
      <c r="L99" s="73"/>
      <c r="M99" s="73"/>
      <c r="N99" s="73"/>
    </row>
    <row r="100" spans="1:14" x14ac:dyDescent="0.2">
      <c r="A100" s="75">
        <v>376</v>
      </c>
      <c r="B100" s="75" t="s">
        <v>14</v>
      </c>
      <c r="C100" s="72">
        <v>200</v>
      </c>
      <c r="D100" s="72">
        <v>0.2</v>
      </c>
      <c r="E100" s="72">
        <v>5.7000000000000002E-2</v>
      </c>
      <c r="F100" s="72">
        <v>15.1</v>
      </c>
      <c r="G100" s="72">
        <v>61.3</v>
      </c>
      <c r="H100" s="72">
        <v>0</v>
      </c>
      <c r="I100" s="72">
        <v>0</v>
      </c>
      <c r="J100" s="72">
        <v>0</v>
      </c>
      <c r="K100" s="72">
        <v>6</v>
      </c>
      <c r="L100" s="72">
        <v>0</v>
      </c>
      <c r="M100" s="72">
        <v>0</v>
      </c>
      <c r="N100" s="72">
        <v>0.4</v>
      </c>
    </row>
    <row r="101" spans="1:14" x14ac:dyDescent="0.2">
      <c r="A101" s="76"/>
      <c r="B101" s="76"/>
      <c r="C101" s="73"/>
      <c r="D101" s="73"/>
      <c r="E101" s="73"/>
      <c r="F101" s="73"/>
      <c r="G101" s="73"/>
      <c r="H101" s="73"/>
      <c r="I101" s="73"/>
      <c r="J101" s="73"/>
      <c r="K101" s="73"/>
      <c r="L101" s="73"/>
      <c r="M101" s="73"/>
      <c r="N101" s="73"/>
    </row>
    <row r="102" spans="1:14" x14ac:dyDescent="0.2">
      <c r="A102" s="16"/>
      <c r="B102" s="17" t="s">
        <v>42</v>
      </c>
      <c r="C102" s="16">
        <v>55</v>
      </c>
      <c r="D102" s="16">
        <v>4.55</v>
      </c>
      <c r="E102" s="16">
        <v>1.6</v>
      </c>
      <c r="F102" s="16">
        <v>24.6</v>
      </c>
      <c r="G102" s="16">
        <v>132</v>
      </c>
      <c r="H102" s="16">
        <v>0.11</v>
      </c>
      <c r="I102" s="16">
        <v>0</v>
      </c>
      <c r="J102" s="16">
        <v>0</v>
      </c>
      <c r="K102" s="16">
        <v>20</v>
      </c>
      <c r="L102" s="16">
        <v>14</v>
      </c>
      <c r="M102" s="16">
        <v>65</v>
      </c>
      <c r="N102" s="16">
        <v>1.1000000000000001</v>
      </c>
    </row>
    <row r="103" spans="1:14" x14ac:dyDescent="0.2">
      <c r="A103" s="16"/>
      <c r="B103" s="17" t="s">
        <v>76</v>
      </c>
      <c r="C103" s="16">
        <v>55</v>
      </c>
      <c r="D103" s="16">
        <v>3.71</v>
      </c>
      <c r="E103" s="16">
        <v>0.7</v>
      </c>
      <c r="F103" s="16">
        <v>21.87</v>
      </c>
      <c r="G103" s="16">
        <v>110.5</v>
      </c>
      <c r="H103" s="16">
        <v>0</v>
      </c>
      <c r="I103" s="16">
        <v>0</v>
      </c>
      <c r="J103" s="16">
        <v>0</v>
      </c>
      <c r="K103" s="16">
        <v>5.8</v>
      </c>
      <c r="L103" s="16">
        <v>4</v>
      </c>
      <c r="M103" s="16">
        <v>18</v>
      </c>
      <c r="N103" s="16">
        <v>0.4</v>
      </c>
    </row>
    <row r="104" spans="1:14" x14ac:dyDescent="0.2">
      <c r="A104" s="33"/>
      <c r="B104" s="34" t="s">
        <v>16</v>
      </c>
      <c r="C104" s="35"/>
      <c r="D104" s="35">
        <f>D92+D94+D95+D96+D98+D100+D102+D103</f>
        <v>66.759999999999991</v>
      </c>
      <c r="E104" s="35">
        <f t="shared" ref="E104:N104" si="7">E92+E94+E95+E96+E98+E100+E102+E103</f>
        <v>55.524000000000008</v>
      </c>
      <c r="F104" s="35">
        <f t="shared" si="7"/>
        <v>275.7</v>
      </c>
      <c r="G104" s="35">
        <f t="shared" si="7"/>
        <v>1718.81</v>
      </c>
      <c r="H104" s="35">
        <f t="shared" si="7"/>
        <v>0.42</v>
      </c>
      <c r="I104" s="35">
        <f t="shared" si="7"/>
        <v>14.76</v>
      </c>
      <c r="J104" s="35">
        <f t="shared" si="7"/>
        <v>43.04</v>
      </c>
      <c r="K104" s="35">
        <f t="shared" si="7"/>
        <v>476.81</v>
      </c>
      <c r="L104" s="35">
        <f t="shared" si="7"/>
        <v>131.36000000000001</v>
      </c>
      <c r="M104" s="35">
        <f t="shared" si="7"/>
        <v>443.04</v>
      </c>
      <c r="N104" s="35">
        <f t="shared" si="7"/>
        <v>33.07</v>
      </c>
    </row>
    <row r="106" spans="1:14" x14ac:dyDescent="0.2">
      <c r="B106" s="60" t="s">
        <v>31</v>
      </c>
    </row>
    <row r="107" spans="1:14" ht="12.75" customHeight="1" x14ac:dyDescent="0.2">
      <c r="B107" s="101" t="s">
        <v>87</v>
      </c>
      <c r="C107" s="101"/>
    </row>
    <row r="108" spans="1:14" x14ac:dyDescent="0.2">
      <c r="A108" s="79" t="s">
        <v>0</v>
      </c>
      <c r="B108" s="80" t="s">
        <v>1</v>
      </c>
      <c r="C108" s="81" t="s">
        <v>21</v>
      </c>
      <c r="D108" s="81" t="s">
        <v>6</v>
      </c>
      <c r="E108" s="81"/>
      <c r="F108" s="81"/>
      <c r="G108" s="81" t="s">
        <v>2</v>
      </c>
      <c r="H108" s="77" t="s">
        <v>3</v>
      </c>
      <c r="I108" s="77"/>
      <c r="J108" s="77"/>
      <c r="K108" s="78" t="s">
        <v>4</v>
      </c>
      <c r="L108" s="78"/>
      <c r="M108" s="78"/>
      <c r="N108" s="78"/>
    </row>
    <row r="109" spans="1:14" ht="25.5" x14ac:dyDescent="0.2">
      <c r="A109" s="79"/>
      <c r="B109" s="80"/>
      <c r="C109" s="81"/>
      <c r="D109" s="62" t="s">
        <v>7</v>
      </c>
      <c r="E109" s="62" t="s">
        <v>5</v>
      </c>
      <c r="F109" s="62" t="s">
        <v>8</v>
      </c>
      <c r="G109" s="81"/>
      <c r="H109" s="63" t="s">
        <v>9</v>
      </c>
      <c r="I109" s="63" t="s">
        <v>22</v>
      </c>
      <c r="J109" s="63" t="s">
        <v>23</v>
      </c>
      <c r="K109" s="63" t="s">
        <v>10</v>
      </c>
      <c r="L109" s="63" t="s">
        <v>25</v>
      </c>
      <c r="M109" s="63" t="s">
        <v>24</v>
      </c>
      <c r="N109" s="63" t="s">
        <v>11</v>
      </c>
    </row>
    <row r="110" spans="1:14" x14ac:dyDescent="0.2">
      <c r="A110" s="23"/>
      <c r="B110" s="24" t="s">
        <v>13</v>
      </c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</row>
    <row r="111" spans="1:14" x14ac:dyDescent="0.2">
      <c r="A111" s="42">
        <v>182</v>
      </c>
      <c r="B111" s="17" t="s">
        <v>81</v>
      </c>
      <c r="C111" s="16" t="s">
        <v>99</v>
      </c>
      <c r="D111" s="16">
        <v>7.84</v>
      </c>
      <c r="E111" s="16">
        <v>13.54</v>
      </c>
      <c r="F111" s="16">
        <v>67.91</v>
      </c>
      <c r="G111" s="16">
        <v>427.48</v>
      </c>
      <c r="H111" s="16">
        <v>0.09</v>
      </c>
      <c r="I111" s="16">
        <v>0.27</v>
      </c>
      <c r="J111" s="16">
        <v>56.3</v>
      </c>
      <c r="K111" s="16">
        <v>110</v>
      </c>
      <c r="L111" s="16">
        <v>46</v>
      </c>
      <c r="M111" s="16">
        <v>226</v>
      </c>
      <c r="N111" s="16">
        <v>0.78</v>
      </c>
    </row>
    <row r="112" spans="1:14" x14ac:dyDescent="0.2">
      <c r="A112" s="70">
        <v>382</v>
      </c>
      <c r="B112" s="70" t="s">
        <v>61</v>
      </c>
      <c r="C112" s="67">
        <v>200</v>
      </c>
      <c r="D112" s="67">
        <v>1.9</v>
      </c>
      <c r="E112" s="67">
        <v>1.7</v>
      </c>
      <c r="F112" s="67">
        <v>25</v>
      </c>
      <c r="G112" s="67">
        <v>121.57</v>
      </c>
      <c r="H112" s="67">
        <v>0.04</v>
      </c>
      <c r="I112" s="67">
        <v>1.3</v>
      </c>
      <c r="J112" s="67">
        <v>0.01</v>
      </c>
      <c r="K112" s="67">
        <v>122</v>
      </c>
      <c r="L112" s="67">
        <v>90</v>
      </c>
      <c r="M112" s="67">
        <v>14</v>
      </c>
      <c r="N112" s="67">
        <v>0.56000000000000005</v>
      </c>
    </row>
    <row r="113" spans="1:14" x14ac:dyDescent="0.2">
      <c r="A113" s="71"/>
      <c r="B113" s="71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8"/>
    </row>
    <row r="114" spans="1:14" x14ac:dyDescent="0.2">
      <c r="A114" s="17"/>
      <c r="B114" s="17" t="s">
        <v>42</v>
      </c>
      <c r="C114" s="16">
        <v>55</v>
      </c>
      <c r="D114" s="16">
        <v>4.55</v>
      </c>
      <c r="E114" s="16">
        <v>1.6</v>
      </c>
      <c r="F114" s="16">
        <v>24.6</v>
      </c>
      <c r="G114" s="16">
        <v>132</v>
      </c>
      <c r="H114" s="16">
        <v>0.11</v>
      </c>
      <c r="I114" s="16">
        <v>0</v>
      </c>
      <c r="J114" s="16">
        <v>0</v>
      </c>
      <c r="K114" s="16">
        <v>20</v>
      </c>
      <c r="L114" s="16">
        <v>14</v>
      </c>
      <c r="M114" s="16">
        <v>65</v>
      </c>
      <c r="N114" s="16">
        <v>1.1000000000000001</v>
      </c>
    </row>
    <row r="115" spans="1:14" ht="15.75" x14ac:dyDescent="0.25">
      <c r="A115" s="26"/>
      <c r="B115" s="27" t="s">
        <v>65</v>
      </c>
      <c r="C115" s="35"/>
      <c r="D115" s="35">
        <f>SUM(D110:D114)</f>
        <v>14.29</v>
      </c>
      <c r="E115" s="35">
        <f t="shared" ref="E115:N115" si="8">SUM(E111:E114)</f>
        <v>16.84</v>
      </c>
      <c r="F115" s="35">
        <f t="shared" si="8"/>
        <v>117.50999999999999</v>
      </c>
      <c r="G115" s="35">
        <f t="shared" si="8"/>
        <v>681.05</v>
      </c>
      <c r="H115" s="35">
        <f t="shared" si="8"/>
        <v>0.24</v>
      </c>
      <c r="I115" s="35">
        <f t="shared" si="8"/>
        <v>1.57</v>
      </c>
      <c r="J115" s="35">
        <f t="shared" si="8"/>
        <v>56.309999999999995</v>
      </c>
      <c r="K115" s="35">
        <f t="shared" si="8"/>
        <v>252</v>
      </c>
      <c r="L115" s="35">
        <f t="shared" si="8"/>
        <v>150</v>
      </c>
      <c r="M115" s="35">
        <f t="shared" si="8"/>
        <v>305</v>
      </c>
      <c r="N115" s="35">
        <f t="shared" si="8"/>
        <v>2.4400000000000004</v>
      </c>
    </row>
    <row r="116" spans="1:14" x14ac:dyDescent="0.2">
      <c r="A116" s="29"/>
      <c r="B116" s="30" t="s">
        <v>15</v>
      </c>
      <c r="C116" s="31"/>
      <c r="D116" s="25"/>
      <c r="E116" s="25"/>
      <c r="F116" s="25"/>
      <c r="G116" s="25"/>
      <c r="H116" s="25"/>
      <c r="I116" s="25"/>
      <c r="J116" s="25"/>
      <c r="K116" s="25"/>
      <c r="L116" s="32"/>
      <c r="M116" s="33"/>
      <c r="N116" s="33"/>
    </row>
    <row r="117" spans="1:14" x14ac:dyDescent="0.2">
      <c r="A117" s="17">
        <v>88</v>
      </c>
      <c r="B117" s="17" t="s">
        <v>64</v>
      </c>
      <c r="C117" s="16" t="s">
        <v>98</v>
      </c>
      <c r="D117" s="16">
        <v>6.65</v>
      </c>
      <c r="E117" s="16">
        <v>7.05</v>
      </c>
      <c r="F117" s="16">
        <v>6.98</v>
      </c>
      <c r="G117" s="16">
        <v>161.80000000000001</v>
      </c>
      <c r="H117" s="16">
        <v>0.06</v>
      </c>
      <c r="I117" s="16">
        <v>18.46</v>
      </c>
      <c r="J117" s="16">
        <v>0</v>
      </c>
      <c r="K117" s="16">
        <v>43.33</v>
      </c>
      <c r="L117" s="16">
        <v>22.25</v>
      </c>
      <c r="M117" s="16">
        <v>47.63</v>
      </c>
      <c r="N117" s="16">
        <v>0.8</v>
      </c>
    </row>
    <row r="118" spans="1:14" x14ac:dyDescent="0.2">
      <c r="A118" s="17">
        <v>297</v>
      </c>
      <c r="B118" s="17" t="s">
        <v>94</v>
      </c>
      <c r="C118" s="16">
        <v>100</v>
      </c>
      <c r="D118" s="16">
        <v>25.38</v>
      </c>
      <c r="E118" s="16">
        <v>21.25</v>
      </c>
      <c r="F118" s="16">
        <v>44.61</v>
      </c>
      <c r="G118" s="16">
        <v>471.25</v>
      </c>
      <c r="H118" s="16">
        <v>0.08</v>
      </c>
      <c r="I118" s="16">
        <v>1.26</v>
      </c>
      <c r="J118" s="16">
        <v>60</v>
      </c>
      <c r="K118" s="16">
        <v>56.38</v>
      </c>
      <c r="L118" s="16">
        <v>19.25</v>
      </c>
      <c r="M118" s="16">
        <v>249.13</v>
      </c>
      <c r="N118" s="16">
        <v>2.74</v>
      </c>
    </row>
    <row r="119" spans="1:14" x14ac:dyDescent="0.2">
      <c r="A119" s="17"/>
      <c r="B119" s="17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</row>
    <row r="120" spans="1:14" ht="12.75" customHeight="1" x14ac:dyDescent="0.2">
      <c r="A120" s="75">
        <v>309</v>
      </c>
      <c r="B120" s="75" t="s">
        <v>56</v>
      </c>
      <c r="C120" s="72" t="s">
        <v>50</v>
      </c>
      <c r="D120" s="72">
        <v>7.36</v>
      </c>
      <c r="E120" s="72">
        <v>7.06</v>
      </c>
      <c r="F120" s="72">
        <v>47.16</v>
      </c>
      <c r="G120" s="72">
        <v>281.45999999999998</v>
      </c>
      <c r="H120" s="72">
        <v>0.16</v>
      </c>
      <c r="I120" s="72">
        <v>21.43</v>
      </c>
      <c r="J120" s="72">
        <v>0.12</v>
      </c>
      <c r="K120" s="72">
        <v>45.56</v>
      </c>
      <c r="L120" s="72">
        <v>42.19</v>
      </c>
      <c r="M120" s="72">
        <v>103.59</v>
      </c>
      <c r="N120" s="72">
        <v>1.18</v>
      </c>
    </row>
    <row r="121" spans="1:14" ht="13.5" thickBot="1" x14ac:dyDescent="0.25">
      <c r="A121" s="76"/>
      <c r="B121" s="76"/>
      <c r="C121" s="73"/>
      <c r="D121" s="73"/>
      <c r="E121" s="73"/>
      <c r="F121" s="73"/>
      <c r="G121" s="73"/>
      <c r="H121" s="73"/>
      <c r="I121" s="73"/>
      <c r="J121" s="73"/>
      <c r="K121" s="73"/>
      <c r="L121" s="73"/>
      <c r="M121" s="73"/>
      <c r="N121" s="73"/>
    </row>
    <row r="122" spans="1:14" ht="13.5" thickBot="1" x14ac:dyDescent="0.25">
      <c r="A122" s="37">
        <v>859</v>
      </c>
      <c r="B122" s="51" t="s">
        <v>75</v>
      </c>
      <c r="C122" s="38">
        <v>200</v>
      </c>
      <c r="D122" s="52">
        <v>0.2</v>
      </c>
      <c r="E122" s="52">
        <v>0.06</v>
      </c>
      <c r="F122" s="52">
        <v>15.02</v>
      </c>
      <c r="G122" s="52">
        <v>61.8</v>
      </c>
      <c r="H122" s="52">
        <v>0.02</v>
      </c>
      <c r="I122" s="52">
        <v>0</v>
      </c>
      <c r="J122" s="52">
        <v>0</v>
      </c>
      <c r="K122" s="52">
        <v>12</v>
      </c>
      <c r="L122" s="52">
        <v>0</v>
      </c>
      <c r="M122" s="52">
        <v>2.4</v>
      </c>
      <c r="N122" s="52">
        <v>0.8</v>
      </c>
    </row>
    <row r="123" spans="1:14" x14ac:dyDescent="0.2">
      <c r="A123" s="16"/>
      <c r="B123" s="17" t="s">
        <v>42</v>
      </c>
      <c r="C123" s="16">
        <v>55</v>
      </c>
      <c r="D123" s="16">
        <v>4.55</v>
      </c>
      <c r="E123" s="16">
        <v>1.6</v>
      </c>
      <c r="F123" s="16">
        <v>24.6</v>
      </c>
      <c r="G123" s="16">
        <v>132</v>
      </c>
      <c r="H123" s="16">
        <v>0.11</v>
      </c>
      <c r="I123" s="16">
        <v>0</v>
      </c>
      <c r="J123" s="16">
        <v>0</v>
      </c>
      <c r="K123" s="16">
        <v>20</v>
      </c>
      <c r="L123" s="16">
        <v>14</v>
      </c>
      <c r="M123" s="16">
        <v>65</v>
      </c>
      <c r="N123" s="16">
        <v>1.1000000000000001</v>
      </c>
    </row>
    <row r="124" spans="1:14" x14ac:dyDescent="0.2">
      <c r="A124" s="16"/>
      <c r="B124" s="17" t="s">
        <v>76</v>
      </c>
      <c r="C124" s="16">
        <v>55</v>
      </c>
      <c r="D124" s="16">
        <v>3.71</v>
      </c>
      <c r="E124" s="16">
        <v>0.7</v>
      </c>
      <c r="F124" s="16">
        <v>21.87</v>
      </c>
      <c r="G124" s="16">
        <v>110.5</v>
      </c>
      <c r="H124" s="16">
        <v>0</v>
      </c>
      <c r="I124" s="16">
        <v>0</v>
      </c>
      <c r="J124" s="16">
        <v>0</v>
      </c>
      <c r="K124" s="16">
        <v>5.8</v>
      </c>
      <c r="L124" s="16">
        <v>4</v>
      </c>
      <c r="M124" s="16">
        <v>18</v>
      </c>
      <c r="N124" s="16">
        <v>0.4</v>
      </c>
    </row>
    <row r="125" spans="1:14" ht="18" customHeight="1" x14ac:dyDescent="0.2">
      <c r="A125" s="36"/>
      <c r="B125" s="34" t="s">
        <v>16</v>
      </c>
      <c r="C125" s="28"/>
      <c r="D125" s="35">
        <f>D115+D117+D118+D120+D122+D123+D124</f>
        <v>62.139999999999993</v>
      </c>
      <c r="E125" s="35">
        <f t="shared" ref="E125:N125" si="9">E115+E117+E118+E120+E122+E123+E124</f>
        <v>54.560000000000009</v>
      </c>
      <c r="F125" s="35">
        <f t="shared" si="9"/>
        <v>277.75</v>
      </c>
      <c r="G125" s="35">
        <f t="shared" si="9"/>
        <v>1899.86</v>
      </c>
      <c r="H125" s="35">
        <f t="shared" si="9"/>
        <v>0.67</v>
      </c>
      <c r="I125" s="35">
        <f t="shared" si="9"/>
        <v>42.72</v>
      </c>
      <c r="J125" s="35">
        <f t="shared" si="9"/>
        <v>116.43</v>
      </c>
      <c r="K125" s="35">
        <f t="shared" si="9"/>
        <v>435.07</v>
      </c>
      <c r="L125" s="35">
        <f t="shared" si="9"/>
        <v>251.69</v>
      </c>
      <c r="M125" s="35">
        <f t="shared" si="9"/>
        <v>790.75</v>
      </c>
      <c r="N125" s="35">
        <f t="shared" si="9"/>
        <v>9.4600000000000009</v>
      </c>
    </row>
    <row r="126" spans="1:14" ht="17.25" customHeight="1" x14ac:dyDescent="0.2">
      <c r="B126" s="60" t="s">
        <v>32</v>
      </c>
    </row>
    <row r="127" spans="1:14" x14ac:dyDescent="0.2">
      <c r="B127" s="60" t="s">
        <v>33</v>
      </c>
    </row>
    <row r="128" spans="1:14" ht="12.75" customHeight="1" x14ac:dyDescent="0.2">
      <c r="B128" s="101" t="s">
        <v>87</v>
      </c>
      <c r="C128" s="101"/>
    </row>
    <row r="129" spans="1:14" x14ac:dyDescent="0.2">
      <c r="A129" s="79" t="s">
        <v>0</v>
      </c>
      <c r="B129" s="80" t="s">
        <v>1</v>
      </c>
      <c r="C129" s="81" t="s">
        <v>21</v>
      </c>
      <c r="D129" s="81" t="s">
        <v>6</v>
      </c>
      <c r="E129" s="81"/>
      <c r="F129" s="81"/>
      <c r="G129" s="81" t="s">
        <v>2</v>
      </c>
      <c r="H129" s="77" t="s">
        <v>3</v>
      </c>
      <c r="I129" s="77"/>
      <c r="J129" s="77"/>
      <c r="K129" s="78" t="s">
        <v>4</v>
      </c>
      <c r="L129" s="78"/>
      <c r="M129" s="78"/>
      <c r="N129" s="78"/>
    </row>
    <row r="130" spans="1:14" ht="25.5" x14ac:dyDescent="0.2">
      <c r="A130" s="79"/>
      <c r="B130" s="80"/>
      <c r="C130" s="81"/>
      <c r="D130" s="62" t="s">
        <v>7</v>
      </c>
      <c r="E130" s="62" t="s">
        <v>5</v>
      </c>
      <c r="F130" s="62" t="s">
        <v>8</v>
      </c>
      <c r="G130" s="81"/>
      <c r="H130" s="63" t="s">
        <v>9</v>
      </c>
      <c r="I130" s="63" t="s">
        <v>22</v>
      </c>
      <c r="J130" s="63" t="s">
        <v>23</v>
      </c>
      <c r="K130" s="63" t="s">
        <v>10</v>
      </c>
      <c r="L130" s="63" t="s">
        <v>25</v>
      </c>
      <c r="M130" s="63" t="s">
        <v>24</v>
      </c>
      <c r="N130" s="63" t="s">
        <v>11</v>
      </c>
    </row>
    <row r="131" spans="1:14" x14ac:dyDescent="0.2">
      <c r="A131" s="23"/>
      <c r="B131" s="24" t="s">
        <v>13</v>
      </c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</row>
    <row r="132" spans="1:14" ht="12.75" customHeight="1" x14ac:dyDescent="0.2">
      <c r="A132" s="67" t="s">
        <v>102</v>
      </c>
      <c r="B132" s="70" t="s">
        <v>103</v>
      </c>
      <c r="C132" s="67" t="s">
        <v>104</v>
      </c>
      <c r="D132" s="67">
        <v>10.8</v>
      </c>
      <c r="E132" s="67">
        <v>13.46</v>
      </c>
      <c r="F132" s="67">
        <v>46.3</v>
      </c>
      <c r="G132" s="67">
        <v>349.6</v>
      </c>
      <c r="H132" s="67">
        <v>0.21</v>
      </c>
      <c r="I132" s="67">
        <v>0.65</v>
      </c>
      <c r="J132" s="67">
        <v>71.599999999999994</v>
      </c>
      <c r="K132" s="67">
        <v>146</v>
      </c>
      <c r="L132" s="67">
        <v>234</v>
      </c>
      <c r="M132" s="67">
        <v>234</v>
      </c>
      <c r="N132" s="67">
        <v>2.02</v>
      </c>
    </row>
    <row r="133" spans="1:14" x14ac:dyDescent="0.2">
      <c r="A133" s="73"/>
      <c r="B133" s="76"/>
      <c r="C133" s="73"/>
      <c r="D133" s="73"/>
      <c r="E133" s="73"/>
      <c r="F133" s="73"/>
      <c r="G133" s="73"/>
      <c r="H133" s="73"/>
      <c r="I133" s="73"/>
      <c r="J133" s="73"/>
      <c r="K133" s="73"/>
      <c r="L133" s="73"/>
      <c r="M133" s="73"/>
      <c r="N133" s="73"/>
    </row>
    <row r="134" spans="1:14" x14ac:dyDescent="0.2">
      <c r="A134" s="72">
        <v>376</v>
      </c>
      <c r="B134" s="75" t="s">
        <v>14</v>
      </c>
      <c r="C134" s="72">
        <v>200</v>
      </c>
      <c r="D134" s="72">
        <v>0.2</v>
      </c>
      <c r="E134" s="72">
        <v>5.7000000000000002E-2</v>
      </c>
      <c r="F134" s="72">
        <v>15.1</v>
      </c>
      <c r="G134" s="72">
        <v>61.3</v>
      </c>
      <c r="H134" s="72">
        <v>0</v>
      </c>
      <c r="I134" s="72">
        <v>0</v>
      </c>
      <c r="J134" s="72">
        <v>0</v>
      </c>
      <c r="K134" s="72">
        <v>6</v>
      </c>
      <c r="L134" s="72">
        <v>0</v>
      </c>
      <c r="M134" s="72">
        <v>0</v>
      </c>
      <c r="N134" s="72">
        <v>0.4</v>
      </c>
    </row>
    <row r="135" spans="1:14" x14ac:dyDescent="0.2">
      <c r="A135" s="73"/>
      <c r="B135" s="76"/>
      <c r="C135" s="73"/>
      <c r="D135" s="73"/>
      <c r="E135" s="73"/>
      <c r="F135" s="73"/>
      <c r="G135" s="73"/>
      <c r="H135" s="73"/>
      <c r="I135" s="73"/>
      <c r="J135" s="73"/>
      <c r="K135" s="73"/>
      <c r="L135" s="73"/>
      <c r="M135" s="73"/>
      <c r="N135" s="73"/>
    </row>
    <row r="136" spans="1:14" x14ac:dyDescent="0.2">
      <c r="A136" s="70"/>
      <c r="B136" s="70" t="s">
        <v>42</v>
      </c>
      <c r="C136" s="67">
        <v>55</v>
      </c>
      <c r="D136" s="67">
        <v>4.55</v>
      </c>
      <c r="E136" s="67">
        <v>1.6</v>
      </c>
      <c r="F136" s="67">
        <v>24.6</v>
      </c>
      <c r="G136" s="67">
        <v>132</v>
      </c>
      <c r="H136" s="67">
        <v>0.11</v>
      </c>
      <c r="I136" s="67">
        <v>0</v>
      </c>
      <c r="J136" s="67">
        <v>0</v>
      </c>
      <c r="K136" s="72">
        <v>20</v>
      </c>
      <c r="L136" s="72">
        <v>14</v>
      </c>
      <c r="M136" s="72">
        <v>65</v>
      </c>
      <c r="N136" s="72">
        <v>1.1000000000000001</v>
      </c>
    </row>
    <row r="137" spans="1:14" x14ac:dyDescent="0.2">
      <c r="A137" s="76"/>
      <c r="B137" s="71"/>
      <c r="C137" s="68"/>
      <c r="D137" s="68"/>
      <c r="E137" s="68"/>
      <c r="F137" s="68"/>
      <c r="G137" s="68"/>
      <c r="H137" s="68"/>
      <c r="I137" s="68"/>
      <c r="J137" s="68"/>
      <c r="K137" s="73"/>
      <c r="L137" s="73"/>
      <c r="M137" s="73"/>
      <c r="N137" s="73"/>
    </row>
    <row r="138" spans="1:14" ht="12.75" customHeight="1" x14ac:dyDescent="0.2">
      <c r="A138" s="75"/>
      <c r="B138" s="75" t="s">
        <v>20</v>
      </c>
      <c r="C138" s="72">
        <v>200</v>
      </c>
      <c r="D138" s="72">
        <v>0.13</v>
      </c>
      <c r="E138" s="72">
        <v>0.23</v>
      </c>
      <c r="F138" s="72">
        <v>24.49</v>
      </c>
      <c r="G138" s="72">
        <v>99</v>
      </c>
      <c r="H138" s="72">
        <v>0</v>
      </c>
      <c r="I138" s="72">
        <v>0</v>
      </c>
      <c r="J138" s="72">
        <v>0</v>
      </c>
      <c r="K138" s="72">
        <v>6</v>
      </c>
      <c r="L138" s="72">
        <v>0</v>
      </c>
      <c r="M138" s="72">
        <v>0</v>
      </c>
      <c r="N138" s="72">
        <v>0.4</v>
      </c>
    </row>
    <row r="139" spans="1:14" x14ac:dyDescent="0.2">
      <c r="A139" s="76"/>
      <c r="B139" s="76"/>
      <c r="C139" s="73"/>
      <c r="D139" s="73"/>
      <c r="E139" s="73"/>
      <c r="F139" s="73"/>
      <c r="G139" s="73"/>
      <c r="H139" s="73"/>
      <c r="I139" s="73"/>
      <c r="J139" s="73"/>
      <c r="K139" s="73"/>
      <c r="L139" s="73"/>
      <c r="M139" s="73"/>
      <c r="N139" s="73"/>
    </row>
    <row r="140" spans="1:14" ht="15.75" x14ac:dyDescent="0.25">
      <c r="A140" s="26"/>
      <c r="B140" s="34" t="s">
        <v>65</v>
      </c>
      <c r="C140" s="35"/>
      <c r="D140" s="35">
        <f>SUM(D131:D139)</f>
        <v>15.680000000000001</v>
      </c>
      <c r="E140" s="35">
        <f t="shared" ref="E140:N140" si="10">SUM(E132:E139)</f>
        <v>15.347000000000001</v>
      </c>
      <c r="F140" s="35">
        <f t="shared" si="10"/>
        <v>110.49</v>
      </c>
      <c r="G140" s="35">
        <f t="shared" si="10"/>
        <v>641.90000000000009</v>
      </c>
      <c r="H140" s="35">
        <f t="shared" si="10"/>
        <v>0.32</v>
      </c>
      <c r="I140" s="35">
        <f t="shared" si="10"/>
        <v>0.65</v>
      </c>
      <c r="J140" s="35">
        <f t="shared" si="10"/>
        <v>71.599999999999994</v>
      </c>
      <c r="K140" s="35">
        <f t="shared" si="10"/>
        <v>178</v>
      </c>
      <c r="L140" s="35">
        <f t="shared" si="10"/>
        <v>248</v>
      </c>
      <c r="M140" s="35">
        <f t="shared" si="10"/>
        <v>299</v>
      </c>
      <c r="N140" s="35">
        <f t="shared" si="10"/>
        <v>3.92</v>
      </c>
    </row>
    <row r="141" spans="1:14" x14ac:dyDescent="0.2">
      <c r="A141" s="29"/>
      <c r="B141" s="30" t="s">
        <v>15</v>
      </c>
      <c r="C141" s="31"/>
      <c r="D141" s="25"/>
      <c r="E141" s="25"/>
      <c r="F141" s="25"/>
      <c r="G141" s="25"/>
      <c r="H141" s="25"/>
      <c r="I141" s="25"/>
      <c r="J141" s="25"/>
      <c r="K141" s="25"/>
      <c r="L141" s="32"/>
      <c r="M141" s="33"/>
      <c r="N141" s="33"/>
    </row>
    <row r="142" spans="1:14" x14ac:dyDescent="0.2">
      <c r="A142" s="17">
        <v>97</v>
      </c>
      <c r="B142" s="17" t="s">
        <v>83</v>
      </c>
      <c r="C142" s="16">
        <v>100</v>
      </c>
      <c r="D142" s="16">
        <v>3.6</v>
      </c>
      <c r="E142" s="16">
        <v>0.8</v>
      </c>
      <c r="F142" s="16">
        <v>9.4</v>
      </c>
      <c r="G142" s="16">
        <v>53.8</v>
      </c>
      <c r="H142" s="16">
        <v>0.15</v>
      </c>
      <c r="I142" s="16">
        <v>12.34</v>
      </c>
      <c r="J142" s="16">
        <v>4.95</v>
      </c>
      <c r="K142" s="16">
        <v>0.21</v>
      </c>
      <c r="L142" s="16">
        <v>31.9</v>
      </c>
      <c r="M142" s="16">
        <v>129.96</v>
      </c>
      <c r="N142" s="16">
        <v>40.01</v>
      </c>
    </row>
    <row r="143" spans="1:14" x14ac:dyDescent="0.2">
      <c r="A143" s="17">
        <v>129</v>
      </c>
      <c r="B143" s="17" t="s">
        <v>97</v>
      </c>
      <c r="C143" s="16" t="s">
        <v>98</v>
      </c>
      <c r="D143" s="16">
        <v>4.2</v>
      </c>
      <c r="E143" s="16">
        <v>2.4</v>
      </c>
      <c r="F143" s="16">
        <v>15.3</v>
      </c>
      <c r="G143" s="16">
        <v>118.4</v>
      </c>
      <c r="H143" s="16">
        <v>0.05</v>
      </c>
      <c r="I143" s="16">
        <v>10.29</v>
      </c>
      <c r="J143" s="16">
        <v>0</v>
      </c>
      <c r="K143" s="16">
        <v>44.38</v>
      </c>
      <c r="L143" s="16">
        <v>26.25</v>
      </c>
      <c r="M143" s="16">
        <v>53.23</v>
      </c>
      <c r="N143" s="16">
        <v>1.19</v>
      </c>
    </row>
    <row r="144" spans="1:14" x14ac:dyDescent="0.2">
      <c r="A144" s="70">
        <v>281</v>
      </c>
      <c r="B144" s="70" t="s">
        <v>45</v>
      </c>
      <c r="C144" s="67">
        <v>100</v>
      </c>
      <c r="D144" s="67">
        <v>15.55</v>
      </c>
      <c r="E144" s="67">
        <v>11.55</v>
      </c>
      <c r="F144" s="67">
        <v>15.7</v>
      </c>
      <c r="G144" s="67">
        <v>228.75</v>
      </c>
      <c r="H144" s="67">
        <v>0.1</v>
      </c>
      <c r="I144" s="67">
        <v>0.15</v>
      </c>
      <c r="J144" s="67">
        <v>28.75</v>
      </c>
      <c r="K144" s="67">
        <v>0.18</v>
      </c>
      <c r="L144" s="67">
        <v>43.75</v>
      </c>
      <c r="M144" s="67">
        <v>116.38</v>
      </c>
      <c r="N144" s="67">
        <v>1.5</v>
      </c>
    </row>
    <row r="145" spans="1:14" x14ac:dyDescent="0.2">
      <c r="A145" s="83"/>
      <c r="B145" s="83"/>
      <c r="C145" s="82"/>
      <c r="D145" s="82"/>
      <c r="E145" s="82"/>
      <c r="F145" s="82"/>
      <c r="G145" s="82"/>
      <c r="H145" s="82"/>
      <c r="I145" s="82"/>
      <c r="J145" s="82"/>
      <c r="K145" s="82"/>
      <c r="L145" s="82"/>
      <c r="M145" s="82"/>
      <c r="N145" s="82"/>
    </row>
    <row r="146" spans="1:14" x14ac:dyDescent="0.2">
      <c r="A146" s="71"/>
      <c r="B146" s="71"/>
      <c r="C146" s="68"/>
      <c r="D146" s="68"/>
      <c r="E146" s="68"/>
      <c r="F146" s="68"/>
      <c r="G146" s="68"/>
      <c r="H146" s="68"/>
      <c r="I146" s="68"/>
      <c r="J146" s="68"/>
      <c r="K146" s="68"/>
      <c r="L146" s="68"/>
      <c r="M146" s="68"/>
      <c r="N146" s="68"/>
    </row>
    <row r="147" spans="1:14" x14ac:dyDescent="0.2">
      <c r="A147" s="75">
        <v>309</v>
      </c>
      <c r="B147" s="75" t="s">
        <v>56</v>
      </c>
      <c r="C147" s="72" t="s">
        <v>50</v>
      </c>
      <c r="D147" s="72">
        <v>7.36</v>
      </c>
      <c r="E147" s="72">
        <v>7.06</v>
      </c>
      <c r="F147" s="72">
        <v>47.16</v>
      </c>
      <c r="G147" s="72">
        <v>281.45999999999998</v>
      </c>
      <c r="H147" s="72">
        <v>0.16</v>
      </c>
      <c r="I147" s="72">
        <v>21.43</v>
      </c>
      <c r="J147" s="72">
        <v>0.12</v>
      </c>
      <c r="K147" s="72">
        <v>45.56</v>
      </c>
      <c r="L147" s="72">
        <v>42.19</v>
      </c>
      <c r="M147" s="72">
        <v>103.59</v>
      </c>
      <c r="N147" s="72">
        <v>1.18</v>
      </c>
    </row>
    <row r="148" spans="1:14" x14ac:dyDescent="0.2">
      <c r="A148" s="76"/>
      <c r="B148" s="76"/>
      <c r="C148" s="73"/>
      <c r="D148" s="73"/>
      <c r="E148" s="73"/>
      <c r="F148" s="73"/>
      <c r="G148" s="73"/>
      <c r="H148" s="73"/>
      <c r="I148" s="73"/>
      <c r="J148" s="73"/>
      <c r="K148" s="73"/>
      <c r="L148" s="73"/>
      <c r="M148" s="73"/>
      <c r="N148" s="73"/>
    </row>
    <row r="149" spans="1:14" x14ac:dyDescent="0.2">
      <c r="A149" s="72">
        <v>346</v>
      </c>
      <c r="B149" s="75" t="s">
        <v>58</v>
      </c>
      <c r="C149" s="72">
        <v>200</v>
      </c>
      <c r="D149" s="72">
        <v>0.2</v>
      </c>
      <c r="E149" s="72">
        <v>0.06</v>
      </c>
      <c r="F149" s="72">
        <v>15.02</v>
      </c>
      <c r="G149" s="72">
        <v>61.8</v>
      </c>
      <c r="H149" s="72">
        <v>0.02</v>
      </c>
      <c r="I149" s="72">
        <v>0</v>
      </c>
      <c r="J149" s="72">
        <v>0</v>
      </c>
      <c r="K149" s="72">
        <v>12</v>
      </c>
      <c r="L149" s="72">
        <v>2.4</v>
      </c>
      <c r="M149" s="72">
        <v>0</v>
      </c>
      <c r="N149" s="72">
        <v>0.8</v>
      </c>
    </row>
    <row r="150" spans="1:14" x14ac:dyDescent="0.2">
      <c r="A150" s="73"/>
      <c r="B150" s="76"/>
      <c r="C150" s="73"/>
      <c r="D150" s="73"/>
      <c r="E150" s="73"/>
      <c r="F150" s="73"/>
      <c r="G150" s="73"/>
      <c r="H150" s="73"/>
      <c r="I150" s="73"/>
      <c r="J150" s="73"/>
      <c r="K150" s="73"/>
      <c r="L150" s="73"/>
      <c r="M150" s="73"/>
      <c r="N150" s="73"/>
    </row>
    <row r="151" spans="1:14" ht="12.75" customHeight="1" x14ac:dyDescent="0.2">
      <c r="A151" s="16"/>
      <c r="B151" s="17" t="s">
        <v>42</v>
      </c>
      <c r="C151" s="16">
        <v>55</v>
      </c>
      <c r="D151" s="16">
        <v>4.55</v>
      </c>
      <c r="E151" s="16">
        <v>1.6</v>
      </c>
      <c r="F151" s="16">
        <v>24.6</v>
      </c>
      <c r="G151" s="16">
        <v>132</v>
      </c>
      <c r="H151" s="16">
        <v>0.11</v>
      </c>
      <c r="I151" s="16">
        <v>0</v>
      </c>
      <c r="J151" s="16">
        <v>0</v>
      </c>
      <c r="K151" s="16">
        <v>20</v>
      </c>
      <c r="L151" s="16">
        <v>14</v>
      </c>
      <c r="M151" s="16">
        <v>65</v>
      </c>
      <c r="N151" s="16">
        <v>1.1000000000000001</v>
      </c>
    </row>
    <row r="152" spans="1:14" x14ac:dyDescent="0.2">
      <c r="A152" s="16"/>
      <c r="B152" s="17" t="s">
        <v>76</v>
      </c>
      <c r="C152" s="16">
        <v>55</v>
      </c>
      <c r="D152" s="16">
        <v>3.71</v>
      </c>
      <c r="E152" s="16">
        <v>0.7</v>
      </c>
      <c r="F152" s="16">
        <v>21.87</v>
      </c>
      <c r="G152" s="16">
        <v>110.5</v>
      </c>
      <c r="H152" s="16">
        <v>0</v>
      </c>
      <c r="I152" s="16">
        <v>0</v>
      </c>
      <c r="J152" s="16">
        <v>0</v>
      </c>
      <c r="K152" s="16">
        <v>5.8</v>
      </c>
      <c r="L152" s="16">
        <v>4</v>
      </c>
      <c r="M152" s="16">
        <v>18</v>
      </c>
      <c r="N152" s="16">
        <v>0.4</v>
      </c>
    </row>
    <row r="153" spans="1:14" ht="14.25" x14ac:dyDescent="0.2">
      <c r="A153" s="36"/>
      <c r="B153" s="27" t="s">
        <v>16</v>
      </c>
      <c r="C153" s="28"/>
      <c r="D153" s="35">
        <f>D140+D142+D143+D144+D147+D149+D151+D152</f>
        <v>54.85</v>
      </c>
      <c r="E153" s="35">
        <f t="shared" ref="E153:N153" si="11">E140+E142+E143+E144+E147+E149+E151+E152</f>
        <v>39.51700000000001</v>
      </c>
      <c r="F153" s="35">
        <f t="shared" si="11"/>
        <v>259.53999999999996</v>
      </c>
      <c r="G153" s="35">
        <f t="shared" si="11"/>
        <v>1628.61</v>
      </c>
      <c r="H153" s="35">
        <f t="shared" si="11"/>
        <v>0.91</v>
      </c>
      <c r="I153" s="35">
        <f t="shared" si="11"/>
        <v>44.86</v>
      </c>
      <c r="J153" s="35">
        <f t="shared" si="11"/>
        <v>105.42</v>
      </c>
      <c r="K153" s="35">
        <f t="shared" si="11"/>
        <v>306.13000000000005</v>
      </c>
      <c r="L153" s="35">
        <f t="shared" si="11"/>
        <v>412.48999999999995</v>
      </c>
      <c r="M153" s="35">
        <f t="shared" si="11"/>
        <v>785.16000000000008</v>
      </c>
      <c r="N153" s="35">
        <f t="shared" si="11"/>
        <v>50.099999999999994</v>
      </c>
    </row>
    <row r="156" spans="1:14" x14ac:dyDescent="0.2">
      <c r="B156" s="60" t="s">
        <v>34</v>
      </c>
    </row>
    <row r="157" spans="1:14" ht="12.75" customHeight="1" x14ac:dyDescent="0.2">
      <c r="B157" s="101" t="s">
        <v>87</v>
      </c>
      <c r="C157" s="101"/>
    </row>
    <row r="158" spans="1:14" ht="12.75" customHeight="1" x14ac:dyDescent="0.2">
      <c r="A158" s="79" t="s">
        <v>0</v>
      </c>
      <c r="B158" s="80" t="s">
        <v>1</v>
      </c>
      <c r="C158" s="81" t="s">
        <v>21</v>
      </c>
      <c r="D158" s="81" t="s">
        <v>6</v>
      </c>
      <c r="E158" s="81"/>
      <c r="F158" s="81"/>
      <c r="G158" s="81" t="s">
        <v>2</v>
      </c>
      <c r="H158" s="77" t="s">
        <v>3</v>
      </c>
      <c r="I158" s="77"/>
      <c r="J158" s="77"/>
      <c r="K158" s="78" t="s">
        <v>4</v>
      </c>
      <c r="L158" s="78"/>
      <c r="M158" s="78"/>
      <c r="N158" s="78"/>
    </row>
    <row r="159" spans="1:14" ht="25.5" x14ac:dyDescent="0.2">
      <c r="A159" s="79"/>
      <c r="B159" s="80"/>
      <c r="C159" s="81"/>
      <c r="D159" s="62" t="s">
        <v>7</v>
      </c>
      <c r="E159" s="62" t="s">
        <v>5</v>
      </c>
      <c r="F159" s="62" t="s">
        <v>8</v>
      </c>
      <c r="G159" s="81"/>
      <c r="H159" s="63" t="s">
        <v>9</v>
      </c>
      <c r="I159" s="63" t="s">
        <v>22</v>
      </c>
      <c r="J159" s="63" t="s">
        <v>23</v>
      </c>
      <c r="K159" s="63" t="s">
        <v>10</v>
      </c>
      <c r="L159" s="63" t="s">
        <v>25</v>
      </c>
      <c r="M159" s="63" t="s">
        <v>24</v>
      </c>
      <c r="N159" s="63" t="s">
        <v>11</v>
      </c>
    </row>
    <row r="160" spans="1:14" x14ac:dyDescent="0.2">
      <c r="A160" s="23"/>
      <c r="B160" s="24" t="s">
        <v>13</v>
      </c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</row>
    <row r="161" spans="1:14" x14ac:dyDescent="0.2">
      <c r="A161" s="70">
        <v>182</v>
      </c>
      <c r="B161" s="70" t="s">
        <v>39</v>
      </c>
      <c r="C161" s="67" t="s">
        <v>99</v>
      </c>
      <c r="D161" s="67">
        <v>11.75</v>
      </c>
      <c r="E161" s="67">
        <v>7.75</v>
      </c>
      <c r="F161" s="67">
        <v>53.25</v>
      </c>
      <c r="G161" s="67">
        <v>317.25</v>
      </c>
      <c r="H161" s="67">
        <v>0.11</v>
      </c>
      <c r="I161" s="67">
        <v>0</v>
      </c>
      <c r="J161" s="67">
        <v>20</v>
      </c>
      <c r="K161" s="67">
        <v>9.4</v>
      </c>
      <c r="L161" s="67">
        <v>111.1</v>
      </c>
      <c r="M161" s="67">
        <v>73.5</v>
      </c>
      <c r="N161" s="67">
        <v>2.4900000000000002</v>
      </c>
    </row>
    <row r="162" spans="1:14" x14ac:dyDescent="0.2">
      <c r="A162" s="71"/>
      <c r="B162" s="71"/>
      <c r="C162" s="68"/>
      <c r="D162" s="68"/>
      <c r="E162" s="68"/>
      <c r="F162" s="68"/>
      <c r="G162" s="68"/>
      <c r="H162" s="68"/>
      <c r="I162" s="68"/>
      <c r="J162" s="68"/>
      <c r="K162" s="68"/>
      <c r="L162" s="68"/>
      <c r="M162" s="68"/>
      <c r="N162" s="68"/>
    </row>
    <row r="163" spans="1:14" ht="12.75" customHeight="1" x14ac:dyDescent="0.2">
      <c r="A163" s="72">
        <v>376</v>
      </c>
      <c r="B163" s="75" t="s">
        <v>14</v>
      </c>
      <c r="C163" s="72">
        <v>200</v>
      </c>
      <c r="D163" s="72">
        <v>0.2</v>
      </c>
      <c r="E163" s="72">
        <v>5.7000000000000002E-2</v>
      </c>
      <c r="F163" s="72">
        <v>15.1</v>
      </c>
      <c r="G163" s="72">
        <v>61.3</v>
      </c>
      <c r="H163" s="72">
        <v>0</v>
      </c>
      <c r="I163" s="72">
        <v>0</v>
      </c>
      <c r="J163" s="72">
        <v>0</v>
      </c>
      <c r="K163" s="72">
        <v>6</v>
      </c>
      <c r="L163" s="72">
        <v>0</v>
      </c>
      <c r="M163" s="72">
        <v>0</v>
      </c>
      <c r="N163" s="72">
        <v>0.4</v>
      </c>
    </row>
    <row r="164" spans="1:14" x14ac:dyDescent="0.2">
      <c r="A164" s="73"/>
      <c r="B164" s="76"/>
      <c r="C164" s="73"/>
      <c r="D164" s="73"/>
      <c r="E164" s="73"/>
      <c r="F164" s="73"/>
      <c r="G164" s="73"/>
      <c r="H164" s="73"/>
      <c r="I164" s="73"/>
      <c r="J164" s="73"/>
      <c r="K164" s="73"/>
      <c r="L164" s="73"/>
      <c r="M164" s="73"/>
      <c r="N164" s="73"/>
    </row>
    <row r="165" spans="1:14" x14ac:dyDescent="0.2">
      <c r="A165" s="70"/>
      <c r="B165" s="70" t="s">
        <v>42</v>
      </c>
      <c r="C165" s="67">
        <v>55</v>
      </c>
      <c r="D165" s="67">
        <v>4.55</v>
      </c>
      <c r="E165" s="67">
        <v>1.6</v>
      </c>
      <c r="F165" s="67">
        <v>24.6</v>
      </c>
      <c r="G165" s="67">
        <v>132</v>
      </c>
      <c r="H165" s="67">
        <v>0.11</v>
      </c>
      <c r="I165" s="67">
        <v>0</v>
      </c>
      <c r="J165" s="67">
        <v>0</v>
      </c>
      <c r="K165" s="72">
        <v>20</v>
      </c>
      <c r="L165" s="72">
        <v>14</v>
      </c>
      <c r="M165" s="72">
        <v>65</v>
      </c>
      <c r="N165" s="72">
        <v>1.1000000000000001</v>
      </c>
    </row>
    <row r="166" spans="1:14" x14ac:dyDescent="0.2">
      <c r="A166" s="76"/>
      <c r="B166" s="71"/>
      <c r="C166" s="68"/>
      <c r="D166" s="68"/>
      <c r="E166" s="68"/>
      <c r="F166" s="68"/>
      <c r="G166" s="68"/>
      <c r="H166" s="68"/>
      <c r="I166" s="68"/>
      <c r="J166" s="68"/>
      <c r="K166" s="73"/>
      <c r="L166" s="73"/>
      <c r="M166" s="73"/>
      <c r="N166" s="73"/>
    </row>
    <row r="167" spans="1:14" ht="15.75" x14ac:dyDescent="0.25">
      <c r="A167" s="26"/>
      <c r="B167" s="34" t="s">
        <v>65</v>
      </c>
      <c r="C167" s="35"/>
      <c r="D167" s="35">
        <f>SUM(D160:D166)</f>
        <v>16.5</v>
      </c>
      <c r="E167" s="35">
        <f t="shared" ref="E167:N167" si="12">SUM(E161:E166)</f>
        <v>9.407</v>
      </c>
      <c r="F167" s="35">
        <f t="shared" si="12"/>
        <v>92.949999999999989</v>
      </c>
      <c r="G167" s="35">
        <f t="shared" si="12"/>
        <v>510.55</v>
      </c>
      <c r="H167" s="35">
        <f t="shared" si="12"/>
        <v>0.22</v>
      </c>
      <c r="I167" s="35">
        <f t="shared" si="12"/>
        <v>0</v>
      </c>
      <c r="J167" s="35">
        <f t="shared" si="12"/>
        <v>20</v>
      </c>
      <c r="K167" s="35">
        <f t="shared" si="12"/>
        <v>35.4</v>
      </c>
      <c r="L167" s="35">
        <f t="shared" si="12"/>
        <v>125.1</v>
      </c>
      <c r="M167" s="35">
        <f t="shared" si="12"/>
        <v>138.5</v>
      </c>
      <c r="N167" s="35">
        <f t="shared" si="12"/>
        <v>3.99</v>
      </c>
    </row>
    <row r="168" spans="1:14" x14ac:dyDescent="0.2">
      <c r="A168" s="29"/>
      <c r="B168" s="30" t="s">
        <v>15</v>
      </c>
      <c r="C168" s="31"/>
      <c r="D168" s="25"/>
      <c r="E168" s="25"/>
      <c r="F168" s="25"/>
      <c r="G168" s="25"/>
      <c r="H168" s="25"/>
      <c r="I168" s="25"/>
      <c r="J168" s="25"/>
      <c r="K168" s="25"/>
      <c r="L168" s="32"/>
      <c r="M168" s="33"/>
      <c r="N168" s="33"/>
    </row>
    <row r="169" spans="1:14" ht="25.5" x14ac:dyDescent="0.2">
      <c r="A169" s="16">
        <v>102</v>
      </c>
      <c r="B169" s="17" t="s">
        <v>67</v>
      </c>
      <c r="C169" s="16" t="s">
        <v>63</v>
      </c>
      <c r="D169" s="16">
        <v>8.49</v>
      </c>
      <c r="E169" s="16">
        <v>7.38</v>
      </c>
      <c r="F169" s="16">
        <v>21.04</v>
      </c>
      <c r="G169" s="16">
        <v>222.71</v>
      </c>
      <c r="H169" s="16">
        <v>0.23</v>
      </c>
      <c r="I169" s="16">
        <v>5.81</v>
      </c>
      <c r="J169" s="16">
        <v>0</v>
      </c>
      <c r="K169" s="16">
        <v>0.21</v>
      </c>
      <c r="L169" s="16">
        <v>38.08</v>
      </c>
      <c r="M169" s="16">
        <v>87.18</v>
      </c>
      <c r="N169" s="16">
        <v>35.299999999999997</v>
      </c>
    </row>
    <row r="170" spans="1:14" x14ac:dyDescent="0.2">
      <c r="A170" s="67">
        <v>234</v>
      </c>
      <c r="B170" s="70" t="s">
        <v>95</v>
      </c>
      <c r="C170" s="67">
        <v>100</v>
      </c>
      <c r="D170" s="67">
        <v>11.6</v>
      </c>
      <c r="E170" s="67">
        <v>9.8699999999999992</v>
      </c>
      <c r="F170" s="67">
        <v>6</v>
      </c>
      <c r="G170" s="67">
        <v>164.13</v>
      </c>
      <c r="H170" s="67">
        <v>0.09</v>
      </c>
      <c r="I170" s="67">
        <v>0.04</v>
      </c>
      <c r="J170" s="67">
        <v>0.05</v>
      </c>
      <c r="K170" s="67">
        <v>32.700000000000003</v>
      </c>
      <c r="L170" s="67">
        <v>147.53</v>
      </c>
      <c r="M170" s="67">
        <v>23</v>
      </c>
      <c r="N170" s="67">
        <v>0.66</v>
      </c>
    </row>
    <row r="171" spans="1:14" x14ac:dyDescent="0.2">
      <c r="A171" s="73"/>
      <c r="B171" s="76"/>
      <c r="C171" s="73"/>
      <c r="D171" s="73"/>
      <c r="E171" s="73"/>
      <c r="F171" s="73"/>
      <c r="G171" s="73"/>
      <c r="H171" s="73"/>
      <c r="I171" s="73"/>
      <c r="J171" s="73"/>
      <c r="K171" s="73"/>
      <c r="L171" s="73"/>
      <c r="M171" s="73"/>
      <c r="N171" s="73"/>
    </row>
    <row r="172" spans="1:14" x14ac:dyDescent="0.2">
      <c r="A172" s="75">
        <v>312</v>
      </c>
      <c r="B172" s="75" t="s">
        <v>49</v>
      </c>
      <c r="C172" s="72" t="s">
        <v>50</v>
      </c>
      <c r="D172" s="72">
        <v>4.26</v>
      </c>
      <c r="E172" s="72">
        <v>8.08</v>
      </c>
      <c r="F172" s="72">
        <v>31.06</v>
      </c>
      <c r="G172" s="72">
        <v>213.94</v>
      </c>
      <c r="H172" s="72">
        <v>0.16</v>
      </c>
      <c r="I172" s="72">
        <v>21.43</v>
      </c>
      <c r="J172" s="72">
        <v>0.12</v>
      </c>
      <c r="K172" s="72">
        <v>45.56</v>
      </c>
      <c r="L172" s="72">
        <v>42.19</v>
      </c>
      <c r="M172" s="72">
        <v>103.59</v>
      </c>
      <c r="N172" s="72">
        <v>1.18</v>
      </c>
    </row>
    <row r="173" spans="1:14" x14ac:dyDescent="0.2">
      <c r="A173" s="76"/>
      <c r="B173" s="76"/>
      <c r="C173" s="73"/>
      <c r="D173" s="73"/>
      <c r="E173" s="73"/>
      <c r="F173" s="73"/>
      <c r="G173" s="73"/>
      <c r="H173" s="73"/>
      <c r="I173" s="73"/>
      <c r="J173" s="73"/>
      <c r="K173" s="73"/>
      <c r="L173" s="73"/>
      <c r="M173" s="73"/>
      <c r="N173" s="73"/>
    </row>
    <row r="174" spans="1:14" x14ac:dyDescent="0.2">
      <c r="A174" s="55">
        <v>859</v>
      </c>
      <c r="B174" s="48" t="s">
        <v>75</v>
      </c>
      <c r="C174" s="18">
        <v>200</v>
      </c>
      <c r="D174" s="50">
        <v>0.2</v>
      </c>
      <c r="E174" s="50">
        <v>0.06</v>
      </c>
      <c r="F174" s="50">
        <v>15.02</v>
      </c>
      <c r="G174" s="50">
        <v>61.8</v>
      </c>
      <c r="H174" s="50">
        <v>0.02</v>
      </c>
      <c r="I174" s="50">
        <v>0</v>
      </c>
      <c r="J174" s="50">
        <v>0</v>
      </c>
      <c r="K174" s="50">
        <v>12</v>
      </c>
      <c r="L174" s="53">
        <v>0</v>
      </c>
      <c r="M174" s="56">
        <v>2.4</v>
      </c>
      <c r="N174" s="57">
        <v>0.8</v>
      </c>
    </row>
    <row r="175" spans="1:14" x14ac:dyDescent="0.2">
      <c r="A175" s="16"/>
      <c r="B175" s="17" t="s">
        <v>42</v>
      </c>
      <c r="C175" s="16">
        <v>55</v>
      </c>
      <c r="D175" s="16">
        <v>4.55</v>
      </c>
      <c r="E175" s="16">
        <v>1.6</v>
      </c>
      <c r="F175" s="16">
        <v>24.6</v>
      </c>
      <c r="G175" s="16">
        <v>132</v>
      </c>
      <c r="H175" s="16">
        <v>0.11</v>
      </c>
      <c r="I175" s="16">
        <v>0</v>
      </c>
      <c r="J175" s="16">
        <v>0</v>
      </c>
      <c r="K175" s="16">
        <v>20</v>
      </c>
      <c r="L175" s="16">
        <v>14</v>
      </c>
      <c r="M175" s="16">
        <v>65</v>
      </c>
      <c r="N175" s="16">
        <v>1.1000000000000001</v>
      </c>
    </row>
    <row r="176" spans="1:14" x14ac:dyDescent="0.2">
      <c r="A176" s="16"/>
      <c r="B176" s="17" t="s">
        <v>76</v>
      </c>
      <c r="C176" s="16">
        <v>55</v>
      </c>
      <c r="D176" s="16">
        <v>3.71</v>
      </c>
      <c r="E176" s="16">
        <v>0.7</v>
      </c>
      <c r="F176" s="16">
        <v>21.87</v>
      </c>
      <c r="G176" s="16">
        <v>110.5</v>
      </c>
      <c r="H176" s="16">
        <v>0</v>
      </c>
      <c r="I176" s="16">
        <v>0</v>
      </c>
      <c r="J176" s="16">
        <v>0</v>
      </c>
      <c r="K176" s="16">
        <v>5.8</v>
      </c>
      <c r="L176" s="16">
        <v>4</v>
      </c>
      <c r="M176" s="16">
        <v>18</v>
      </c>
      <c r="N176" s="16">
        <v>0.4</v>
      </c>
    </row>
    <row r="177" spans="1:14" ht="14.25" x14ac:dyDescent="0.2">
      <c r="A177" s="36"/>
      <c r="B177" s="27" t="s">
        <v>16</v>
      </c>
      <c r="C177" s="28"/>
      <c r="D177" s="35">
        <f>D167+D169+D170+D172+D174+D175+D176</f>
        <v>49.31</v>
      </c>
      <c r="E177" s="35">
        <f t="shared" ref="E177:N177" si="13">E167+E169+E170+E172+E174+E175+E176</f>
        <v>37.097000000000001</v>
      </c>
      <c r="F177" s="35">
        <f t="shared" si="13"/>
        <v>212.54</v>
      </c>
      <c r="G177" s="35">
        <f t="shared" si="13"/>
        <v>1415.6299999999999</v>
      </c>
      <c r="H177" s="35">
        <f t="shared" si="13"/>
        <v>0.83000000000000007</v>
      </c>
      <c r="I177" s="35">
        <f t="shared" si="13"/>
        <v>27.28</v>
      </c>
      <c r="J177" s="35">
        <f t="shared" si="13"/>
        <v>20.170000000000002</v>
      </c>
      <c r="K177" s="35">
        <f t="shared" si="13"/>
        <v>151.67000000000002</v>
      </c>
      <c r="L177" s="35">
        <f t="shared" si="13"/>
        <v>370.90000000000003</v>
      </c>
      <c r="M177" s="35">
        <f t="shared" si="13"/>
        <v>437.66999999999996</v>
      </c>
      <c r="N177" s="35">
        <f t="shared" si="13"/>
        <v>43.429999999999993</v>
      </c>
    </row>
    <row r="179" spans="1:14" x14ac:dyDescent="0.2">
      <c r="B179" s="60" t="s">
        <v>35</v>
      </c>
    </row>
    <row r="180" spans="1:14" ht="12.75" customHeight="1" x14ac:dyDescent="0.2">
      <c r="B180" s="101" t="s">
        <v>87</v>
      </c>
      <c r="C180" s="101"/>
    </row>
    <row r="181" spans="1:14" x14ac:dyDescent="0.2">
      <c r="A181" s="79" t="s">
        <v>0</v>
      </c>
      <c r="B181" s="80" t="s">
        <v>1</v>
      </c>
      <c r="C181" s="81" t="s">
        <v>21</v>
      </c>
      <c r="D181" s="81" t="s">
        <v>6</v>
      </c>
      <c r="E181" s="81"/>
      <c r="F181" s="81"/>
      <c r="G181" s="81" t="s">
        <v>2</v>
      </c>
      <c r="H181" s="77" t="s">
        <v>3</v>
      </c>
      <c r="I181" s="77"/>
      <c r="J181" s="77"/>
      <c r="K181" s="78" t="s">
        <v>4</v>
      </c>
      <c r="L181" s="78"/>
      <c r="M181" s="78"/>
      <c r="N181" s="78"/>
    </row>
    <row r="182" spans="1:14" ht="25.5" x14ac:dyDescent="0.2">
      <c r="A182" s="79"/>
      <c r="B182" s="80"/>
      <c r="C182" s="81"/>
      <c r="D182" s="62" t="s">
        <v>7</v>
      </c>
      <c r="E182" s="62" t="s">
        <v>5</v>
      </c>
      <c r="F182" s="62" t="s">
        <v>8</v>
      </c>
      <c r="G182" s="81"/>
      <c r="H182" s="63" t="s">
        <v>9</v>
      </c>
      <c r="I182" s="63" t="s">
        <v>22</v>
      </c>
      <c r="J182" s="63" t="s">
        <v>23</v>
      </c>
      <c r="K182" s="63" t="s">
        <v>10</v>
      </c>
      <c r="L182" s="63" t="s">
        <v>25</v>
      </c>
      <c r="M182" s="63" t="s">
        <v>24</v>
      </c>
      <c r="N182" s="63" t="s">
        <v>11</v>
      </c>
    </row>
    <row r="183" spans="1:14" x14ac:dyDescent="0.2">
      <c r="A183" s="23"/>
      <c r="B183" s="24" t="s">
        <v>13</v>
      </c>
      <c r="C183" s="25"/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</row>
    <row r="184" spans="1:14" x14ac:dyDescent="0.2">
      <c r="A184" s="70">
        <v>182</v>
      </c>
      <c r="B184" s="70" t="s">
        <v>81</v>
      </c>
      <c r="C184" s="67" t="s">
        <v>99</v>
      </c>
      <c r="D184" s="67">
        <v>7.84</v>
      </c>
      <c r="E184" s="67">
        <v>13.54</v>
      </c>
      <c r="F184" s="67">
        <v>67.91</v>
      </c>
      <c r="G184" s="67">
        <v>427.48</v>
      </c>
      <c r="H184" s="67">
        <v>0.09</v>
      </c>
      <c r="I184" s="67">
        <v>0.74</v>
      </c>
      <c r="J184" s="67">
        <v>0.33</v>
      </c>
      <c r="K184" s="67">
        <v>226.4</v>
      </c>
      <c r="L184" s="67">
        <v>48.02</v>
      </c>
      <c r="M184" s="67">
        <v>344.91</v>
      </c>
      <c r="N184" s="67">
        <v>0.84</v>
      </c>
    </row>
    <row r="185" spans="1:14" x14ac:dyDescent="0.2">
      <c r="A185" s="76"/>
      <c r="B185" s="76"/>
      <c r="C185" s="73"/>
      <c r="D185" s="73"/>
      <c r="E185" s="73"/>
      <c r="F185" s="73"/>
      <c r="G185" s="73"/>
      <c r="H185" s="73"/>
      <c r="I185" s="73"/>
      <c r="J185" s="73"/>
      <c r="K185" s="73"/>
      <c r="L185" s="73"/>
      <c r="M185" s="73"/>
      <c r="N185" s="73"/>
    </row>
    <row r="186" spans="1:14" x14ac:dyDescent="0.2">
      <c r="A186" s="75">
        <v>382</v>
      </c>
      <c r="B186" s="75" t="s">
        <v>41</v>
      </c>
      <c r="C186" s="72">
        <v>200</v>
      </c>
      <c r="D186" s="72">
        <v>1.9</v>
      </c>
      <c r="E186" s="72">
        <v>1.7</v>
      </c>
      <c r="F186" s="72">
        <v>25</v>
      </c>
      <c r="G186" s="72">
        <v>121.57</v>
      </c>
      <c r="H186" s="72">
        <v>0.04</v>
      </c>
      <c r="I186" s="72">
        <v>1.3</v>
      </c>
      <c r="J186" s="72">
        <v>0.01</v>
      </c>
      <c r="K186" s="72">
        <v>122</v>
      </c>
      <c r="L186" s="72">
        <v>14</v>
      </c>
      <c r="M186" s="72">
        <v>90</v>
      </c>
      <c r="N186" s="72">
        <v>0.56000000000000005</v>
      </c>
    </row>
    <row r="187" spans="1:14" x14ac:dyDescent="0.2">
      <c r="A187" s="76"/>
      <c r="B187" s="76"/>
      <c r="C187" s="73"/>
      <c r="D187" s="73"/>
      <c r="E187" s="73"/>
      <c r="F187" s="73"/>
      <c r="G187" s="73"/>
      <c r="H187" s="73"/>
      <c r="I187" s="73"/>
      <c r="J187" s="73"/>
      <c r="K187" s="73"/>
      <c r="L187" s="73"/>
      <c r="M187" s="73"/>
      <c r="N187" s="73"/>
    </row>
    <row r="188" spans="1:14" x14ac:dyDescent="0.2">
      <c r="A188" s="16"/>
      <c r="B188" s="17" t="s">
        <v>42</v>
      </c>
      <c r="C188" s="16">
        <v>55</v>
      </c>
      <c r="D188" s="16">
        <v>4.55</v>
      </c>
      <c r="E188" s="16">
        <v>1.6</v>
      </c>
      <c r="F188" s="16">
        <v>24.6</v>
      </c>
      <c r="G188" s="16">
        <v>132</v>
      </c>
      <c r="H188" s="16">
        <v>0.11</v>
      </c>
      <c r="I188" s="16">
        <v>0</v>
      </c>
      <c r="J188" s="16">
        <v>0</v>
      </c>
      <c r="K188" s="16">
        <v>20</v>
      </c>
      <c r="L188" s="16">
        <v>14</v>
      </c>
      <c r="M188" s="16">
        <v>65</v>
      </c>
      <c r="N188" s="16">
        <v>1.1000000000000001</v>
      </c>
    </row>
    <row r="189" spans="1:14" hidden="1" x14ac:dyDescent="0.2">
      <c r="A189" s="16"/>
      <c r="B189" s="17" t="s">
        <v>19</v>
      </c>
      <c r="C189" s="16">
        <v>150</v>
      </c>
      <c r="D189" s="16">
        <v>0.4</v>
      </c>
      <c r="E189" s="16">
        <v>0.4</v>
      </c>
      <c r="F189" s="16">
        <v>9.5</v>
      </c>
      <c r="G189" s="16">
        <v>63</v>
      </c>
      <c r="H189" s="16">
        <v>2</v>
      </c>
      <c r="I189" s="16">
        <v>0</v>
      </c>
      <c r="J189" s="16">
        <v>0</v>
      </c>
      <c r="K189" s="16">
        <v>1.6</v>
      </c>
      <c r="L189" s="16">
        <v>2.2999999999999998</v>
      </c>
      <c r="M189" s="16">
        <v>1.4</v>
      </c>
      <c r="N189" s="16">
        <v>12</v>
      </c>
    </row>
    <row r="190" spans="1:14" ht="15.75" x14ac:dyDescent="0.25">
      <c r="A190" s="26"/>
      <c r="B190" s="34" t="s">
        <v>65</v>
      </c>
      <c r="C190" s="35"/>
      <c r="D190" s="35">
        <f>SUM(D183:D189)</f>
        <v>14.69</v>
      </c>
      <c r="E190" s="35">
        <f t="shared" ref="E190:N190" si="14">SUM(E184:E189)</f>
        <v>17.239999999999998</v>
      </c>
      <c r="F190" s="35">
        <f t="shared" si="14"/>
        <v>127.00999999999999</v>
      </c>
      <c r="G190" s="35">
        <f t="shared" si="14"/>
        <v>744.05</v>
      </c>
      <c r="H190" s="35">
        <f t="shared" si="14"/>
        <v>2.2400000000000002</v>
      </c>
      <c r="I190" s="35">
        <f t="shared" si="14"/>
        <v>2.04</v>
      </c>
      <c r="J190" s="35">
        <f t="shared" si="14"/>
        <v>0.34</v>
      </c>
      <c r="K190" s="35">
        <f t="shared" si="14"/>
        <v>370</v>
      </c>
      <c r="L190" s="35">
        <f t="shared" si="14"/>
        <v>78.320000000000007</v>
      </c>
      <c r="M190" s="35">
        <f t="shared" si="14"/>
        <v>501.31</v>
      </c>
      <c r="N190" s="35">
        <f t="shared" si="14"/>
        <v>14.5</v>
      </c>
    </row>
    <row r="191" spans="1:14" x14ac:dyDescent="0.2">
      <c r="A191" s="29"/>
      <c r="B191" s="30" t="s">
        <v>15</v>
      </c>
      <c r="C191" s="31"/>
      <c r="D191" s="25"/>
      <c r="E191" s="25"/>
      <c r="F191" s="25"/>
      <c r="G191" s="25"/>
      <c r="H191" s="25"/>
      <c r="I191" s="25"/>
      <c r="J191" s="25"/>
      <c r="K191" s="25"/>
      <c r="L191" s="32"/>
      <c r="M191" s="33"/>
      <c r="N191" s="33"/>
    </row>
    <row r="192" spans="1:14" ht="25.5" x14ac:dyDescent="0.2">
      <c r="A192" s="16">
        <v>82</v>
      </c>
      <c r="B192" s="17" t="s">
        <v>68</v>
      </c>
      <c r="C192" s="16" t="s">
        <v>98</v>
      </c>
      <c r="D192" s="16">
        <v>7.99</v>
      </c>
      <c r="E192" s="16">
        <v>9.68</v>
      </c>
      <c r="F192" s="16">
        <v>9.94</v>
      </c>
      <c r="G192" s="16">
        <v>168.51</v>
      </c>
      <c r="H192" s="16">
        <v>0.05</v>
      </c>
      <c r="I192" s="16">
        <v>10.29</v>
      </c>
      <c r="J192" s="16">
        <v>0</v>
      </c>
      <c r="K192" s="16">
        <v>44.38</v>
      </c>
      <c r="L192" s="16">
        <v>26.25</v>
      </c>
      <c r="M192" s="16">
        <v>53.23</v>
      </c>
      <c r="N192" s="16">
        <v>1.19</v>
      </c>
    </row>
    <row r="193" spans="1:14" x14ac:dyDescent="0.2">
      <c r="A193" s="67">
        <v>278</v>
      </c>
      <c r="B193" s="70" t="s">
        <v>89</v>
      </c>
      <c r="C193" s="67">
        <v>80</v>
      </c>
      <c r="D193" s="67">
        <v>7.3</v>
      </c>
      <c r="E193" s="67">
        <v>10.83</v>
      </c>
      <c r="F193" s="67">
        <v>7.55</v>
      </c>
      <c r="G193" s="67">
        <v>156.91</v>
      </c>
      <c r="H193" s="67">
        <v>0.08</v>
      </c>
      <c r="I193" s="67">
        <v>0.4</v>
      </c>
      <c r="J193" s="67">
        <v>0.05</v>
      </c>
      <c r="K193" s="67">
        <v>32.729999999999997</v>
      </c>
      <c r="L193" s="67">
        <v>23</v>
      </c>
      <c r="M193" s="67">
        <v>147.53</v>
      </c>
      <c r="N193" s="67">
        <v>0.66</v>
      </c>
    </row>
    <row r="194" spans="1:14" ht="0.75" customHeight="1" x14ac:dyDescent="0.2">
      <c r="A194" s="73"/>
      <c r="B194" s="76"/>
      <c r="C194" s="73"/>
      <c r="D194" s="73"/>
      <c r="E194" s="73"/>
      <c r="F194" s="73"/>
      <c r="G194" s="73"/>
      <c r="H194" s="73"/>
      <c r="I194" s="73"/>
      <c r="J194" s="73"/>
      <c r="K194" s="73"/>
      <c r="L194" s="73"/>
      <c r="M194" s="73"/>
      <c r="N194" s="73"/>
    </row>
    <row r="195" spans="1:14" ht="0.75" customHeight="1" x14ac:dyDescent="0.2">
      <c r="A195" s="65"/>
      <c r="B195" s="64"/>
      <c r="C195" s="65"/>
      <c r="D195" s="65"/>
      <c r="E195" s="65"/>
      <c r="F195" s="65"/>
      <c r="G195" s="65"/>
      <c r="H195" s="65"/>
      <c r="I195" s="65"/>
      <c r="J195" s="65"/>
      <c r="K195" s="65"/>
      <c r="L195" s="65"/>
      <c r="M195" s="65"/>
      <c r="N195" s="65"/>
    </row>
    <row r="196" spans="1:14" ht="18" customHeight="1" x14ac:dyDescent="0.2">
      <c r="A196" s="16">
        <v>331</v>
      </c>
      <c r="B196" s="17" t="s">
        <v>60</v>
      </c>
      <c r="C196" s="16">
        <v>80</v>
      </c>
      <c r="D196" s="16">
        <v>0.61</v>
      </c>
      <c r="E196" s="16">
        <v>1.79</v>
      </c>
      <c r="F196" s="16">
        <v>4.87</v>
      </c>
      <c r="G196" s="16">
        <v>37.869999999999997</v>
      </c>
      <c r="H196" s="16">
        <v>0.02</v>
      </c>
      <c r="I196" s="16">
        <v>1.6</v>
      </c>
      <c r="J196" s="16">
        <v>0.01</v>
      </c>
      <c r="K196" s="16">
        <v>7.05</v>
      </c>
      <c r="L196" s="16">
        <v>5.34</v>
      </c>
      <c r="M196" s="16">
        <v>13.15</v>
      </c>
      <c r="N196" s="16">
        <v>0.21</v>
      </c>
    </row>
    <row r="197" spans="1:14" x14ac:dyDescent="0.2">
      <c r="A197" s="72">
        <v>679</v>
      </c>
      <c r="B197" s="75" t="s">
        <v>18</v>
      </c>
      <c r="C197" s="72">
        <v>180</v>
      </c>
      <c r="D197" s="72">
        <v>4.55</v>
      </c>
      <c r="E197" s="72">
        <v>5.96</v>
      </c>
      <c r="F197" s="72">
        <v>47.12</v>
      </c>
      <c r="G197" s="72">
        <v>263.45999999999998</v>
      </c>
      <c r="H197" s="72">
        <v>0</v>
      </c>
      <c r="I197" s="72">
        <v>0.09</v>
      </c>
      <c r="J197" s="72">
        <v>0.03</v>
      </c>
      <c r="K197" s="72">
        <v>101.91</v>
      </c>
      <c r="L197" s="72">
        <v>33.46</v>
      </c>
      <c r="M197" s="72">
        <v>0.69</v>
      </c>
      <c r="N197" s="72">
        <v>0</v>
      </c>
    </row>
    <row r="198" spans="1:14" x14ac:dyDescent="0.2">
      <c r="A198" s="73"/>
      <c r="B198" s="76"/>
      <c r="C198" s="73"/>
      <c r="D198" s="73"/>
      <c r="E198" s="73"/>
      <c r="F198" s="73"/>
      <c r="G198" s="73"/>
      <c r="H198" s="73"/>
      <c r="I198" s="73"/>
      <c r="J198" s="73"/>
      <c r="K198" s="73"/>
      <c r="L198" s="73"/>
      <c r="M198" s="73"/>
      <c r="N198" s="73"/>
    </row>
    <row r="199" spans="1:14" x14ac:dyDescent="0.2">
      <c r="A199" s="75">
        <v>376</v>
      </c>
      <c r="B199" s="75" t="s">
        <v>14</v>
      </c>
      <c r="C199" s="72">
        <v>200</v>
      </c>
      <c r="D199" s="72">
        <v>0.2</v>
      </c>
      <c r="E199" s="72">
        <v>5.7000000000000002E-2</v>
      </c>
      <c r="F199" s="72">
        <v>15.1</v>
      </c>
      <c r="G199" s="72">
        <v>61.3</v>
      </c>
      <c r="H199" s="72">
        <v>0</v>
      </c>
      <c r="I199" s="72">
        <v>0</v>
      </c>
      <c r="J199" s="72">
        <v>0</v>
      </c>
      <c r="K199" s="72">
        <v>6</v>
      </c>
      <c r="L199" s="72">
        <v>0</v>
      </c>
      <c r="M199" s="72">
        <v>0</v>
      </c>
      <c r="N199" s="72">
        <v>0.4</v>
      </c>
    </row>
    <row r="200" spans="1:14" x14ac:dyDescent="0.2">
      <c r="A200" s="76"/>
      <c r="B200" s="76"/>
      <c r="C200" s="73"/>
      <c r="D200" s="73"/>
      <c r="E200" s="73"/>
      <c r="F200" s="73"/>
      <c r="G200" s="73"/>
      <c r="H200" s="73"/>
      <c r="I200" s="73"/>
      <c r="J200" s="73"/>
      <c r="K200" s="73"/>
      <c r="L200" s="73"/>
      <c r="M200" s="73"/>
      <c r="N200" s="73"/>
    </row>
    <row r="201" spans="1:14" x14ac:dyDescent="0.2">
      <c r="A201" s="16"/>
      <c r="B201" s="17" t="s">
        <v>42</v>
      </c>
      <c r="C201" s="16">
        <v>55</v>
      </c>
      <c r="D201" s="16">
        <v>4.55</v>
      </c>
      <c r="E201" s="16">
        <v>1.6</v>
      </c>
      <c r="F201" s="16">
        <v>24.6</v>
      </c>
      <c r="G201" s="16">
        <v>132</v>
      </c>
      <c r="H201" s="16">
        <v>0.11</v>
      </c>
      <c r="I201" s="16">
        <v>0</v>
      </c>
      <c r="J201" s="16">
        <v>0</v>
      </c>
      <c r="K201" s="16">
        <v>20</v>
      </c>
      <c r="L201" s="16">
        <v>14</v>
      </c>
      <c r="M201" s="16">
        <v>65</v>
      </c>
      <c r="N201" s="16">
        <v>1.1000000000000001</v>
      </c>
    </row>
    <row r="202" spans="1:14" x14ac:dyDescent="0.2">
      <c r="A202" s="16"/>
      <c r="B202" s="17" t="s">
        <v>76</v>
      </c>
      <c r="C202" s="16">
        <v>55</v>
      </c>
      <c r="D202" s="16">
        <v>3.71</v>
      </c>
      <c r="E202" s="16">
        <v>0.7</v>
      </c>
      <c r="F202" s="16">
        <v>21.87</v>
      </c>
      <c r="G202" s="16">
        <v>110.5</v>
      </c>
      <c r="H202" s="16">
        <v>0</v>
      </c>
      <c r="I202" s="16">
        <v>0</v>
      </c>
      <c r="J202" s="16">
        <v>0</v>
      </c>
      <c r="K202" s="16">
        <v>5.8</v>
      </c>
      <c r="L202" s="16">
        <v>4</v>
      </c>
      <c r="M202" s="16">
        <v>18</v>
      </c>
      <c r="N202" s="16">
        <v>0.4</v>
      </c>
    </row>
    <row r="203" spans="1:14" x14ac:dyDescent="0.2">
      <c r="A203" s="16"/>
      <c r="B203" s="17" t="s">
        <v>85</v>
      </c>
      <c r="C203" s="16">
        <v>150</v>
      </c>
      <c r="D203" s="16">
        <v>2.25</v>
      </c>
      <c r="E203" s="16">
        <v>0.15</v>
      </c>
      <c r="F203" s="16">
        <v>31.5</v>
      </c>
      <c r="G203" s="16">
        <v>136.35</v>
      </c>
      <c r="H203" s="16"/>
      <c r="I203" s="16"/>
      <c r="J203" s="16"/>
      <c r="K203" s="16"/>
      <c r="L203" s="16"/>
      <c r="M203" s="16"/>
      <c r="N203" s="16"/>
    </row>
    <row r="204" spans="1:14" ht="14.25" x14ac:dyDescent="0.2">
      <c r="A204" s="36"/>
      <c r="B204" s="27" t="s">
        <v>16</v>
      </c>
      <c r="C204" s="28"/>
      <c r="D204" s="35">
        <f>D190+D192+D193+D197+D199+D201+D203+D202</f>
        <v>45.24</v>
      </c>
      <c r="E204" s="35">
        <f t="shared" ref="E204:N204" si="15">E190+E192+E193+E197+E199+E201+E203+E202</f>
        <v>46.217000000000006</v>
      </c>
      <c r="F204" s="35">
        <f t="shared" si="15"/>
        <v>284.69</v>
      </c>
      <c r="G204" s="35">
        <f t="shared" si="15"/>
        <v>1773.08</v>
      </c>
      <c r="H204" s="35">
        <f t="shared" si="15"/>
        <v>2.48</v>
      </c>
      <c r="I204" s="35">
        <f t="shared" si="15"/>
        <v>12.819999999999999</v>
      </c>
      <c r="J204" s="35">
        <f t="shared" si="15"/>
        <v>0.42000000000000004</v>
      </c>
      <c r="K204" s="35">
        <f t="shared" si="15"/>
        <v>580.81999999999994</v>
      </c>
      <c r="L204" s="35">
        <f t="shared" si="15"/>
        <v>179.03</v>
      </c>
      <c r="M204" s="35">
        <f t="shared" si="15"/>
        <v>785.76</v>
      </c>
      <c r="N204" s="35">
        <f t="shared" si="15"/>
        <v>18.249999999999996</v>
      </c>
    </row>
    <row r="206" spans="1:14" x14ac:dyDescent="0.2">
      <c r="B206" s="60" t="s">
        <v>36</v>
      </c>
    </row>
    <row r="207" spans="1:14" ht="12.75" customHeight="1" x14ac:dyDescent="0.2">
      <c r="B207" s="101" t="s">
        <v>87</v>
      </c>
      <c r="C207" s="101"/>
    </row>
    <row r="208" spans="1:14" x14ac:dyDescent="0.2">
      <c r="A208" s="79" t="s">
        <v>0</v>
      </c>
      <c r="B208" s="80" t="s">
        <v>1</v>
      </c>
      <c r="C208" s="81" t="s">
        <v>21</v>
      </c>
      <c r="D208" s="81" t="s">
        <v>6</v>
      </c>
      <c r="E208" s="81"/>
      <c r="F208" s="81"/>
      <c r="G208" s="81" t="s">
        <v>2</v>
      </c>
      <c r="H208" s="77" t="s">
        <v>3</v>
      </c>
      <c r="I208" s="77"/>
      <c r="J208" s="77"/>
      <c r="K208" s="78" t="s">
        <v>4</v>
      </c>
      <c r="L208" s="78"/>
      <c r="M208" s="78"/>
      <c r="N208" s="78"/>
    </row>
    <row r="209" spans="1:14" ht="25.5" x14ac:dyDescent="0.2">
      <c r="A209" s="79"/>
      <c r="B209" s="80"/>
      <c r="C209" s="81"/>
      <c r="D209" s="62" t="s">
        <v>7</v>
      </c>
      <c r="E209" s="62" t="s">
        <v>5</v>
      </c>
      <c r="F209" s="62" t="s">
        <v>8</v>
      </c>
      <c r="G209" s="81"/>
      <c r="H209" s="63" t="s">
        <v>9</v>
      </c>
      <c r="I209" s="63" t="s">
        <v>22</v>
      </c>
      <c r="J209" s="63" t="s">
        <v>23</v>
      </c>
      <c r="K209" s="63" t="s">
        <v>10</v>
      </c>
      <c r="L209" s="63" t="s">
        <v>25</v>
      </c>
      <c r="M209" s="63" t="s">
        <v>24</v>
      </c>
      <c r="N209" s="63" t="s">
        <v>11</v>
      </c>
    </row>
    <row r="210" spans="1:14" x14ac:dyDescent="0.2">
      <c r="A210" s="23"/>
      <c r="B210" s="24" t="s">
        <v>13</v>
      </c>
      <c r="C210" s="25"/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</row>
    <row r="211" spans="1:14" x14ac:dyDescent="0.2">
      <c r="A211" s="72">
        <v>182</v>
      </c>
      <c r="B211" s="75" t="s">
        <v>79</v>
      </c>
      <c r="C211" s="72" t="s">
        <v>99</v>
      </c>
      <c r="D211" s="72">
        <v>6.31</v>
      </c>
      <c r="E211" s="72">
        <v>13.46</v>
      </c>
      <c r="F211" s="72">
        <v>51.16</v>
      </c>
      <c r="G211" s="72">
        <v>353.64</v>
      </c>
      <c r="H211" s="72">
        <v>0.04</v>
      </c>
      <c r="I211" s="72">
        <v>1.3</v>
      </c>
      <c r="J211" s="72">
        <v>0.01</v>
      </c>
      <c r="K211" s="72">
        <v>122</v>
      </c>
      <c r="L211" s="72">
        <v>14</v>
      </c>
      <c r="M211" s="72">
        <v>90</v>
      </c>
      <c r="N211" s="72">
        <v>0.56000000000000005</v>
      </c>
    </row>
    <row r="212" spans="1:14" x14ac:dyDescent="0.2">
      <c r="A212" s="73"/>
      <c r="B212" s="76"/>
      <c r="C212" s="73"/>
      <c r="D212" s="73"/>
      <c r="E212" s="73"/>
      <c r="F212" s="73"/>
      <c r="G212" s="73"/>
      <c r="H212" s="73"/>
      <c r="I212" s="73"/>
      <c r="J212" s="73"/>
      <c r="K212" s="73"/>
      <c r="L212" s="73"/>
      <c r="M212" s="73"/>
      <c r="N212" s="73"/>
    </row>
    <row r="213" spans="1:14" x14ac:dyDescent="0.2">
      <c r="A213" s="75">
        <v>376</v>
      </c>
      <c r="B213" s="75" t="s">
        <v>14</v>
      </c>
      <c r="C213" s="72">
        <v>200</v>
      </c>
      <c r="D213" s="72">
        <v>0.2</v>
      </c>
      <c r="E213" s="72">
        <v>5.7000000000000002E-2</v>
      </c>
      <c r="F213" s="72">
        <v>15.1</v>
      </c>
      <c r="G213" s="72">
        <v>61.3</v>
      </c>
      <c r="H213" s="72">
        <v>0</v>
      </c>
      <c r="I213" s="72">
        <v>0</v>
      </c>
      <c r="J213" s="72">
        <v>0</v>
      </c>
      <c r="K213" s="72">
        <v>6</v>
      </c>
      <c r="L213" s="72">
        <v>0</v>
      </c>
      <c r="M213" s="72">
        <v>0</v>
      </c>
      <c r="N213" s="72">
        <v>0.4</v>
      </c>
    </row>
    <row r="214" spans="1:14" x14ac:dyDescent="0.2">
      <c r="A214" s="76"/>
      <c r="B214" s="76"/>
      <c r="C214" s="73"/>
      <c r="D214" s="73"/>
      <c r="E214" s="73"/>
      <c r="F214" s="73"/>
      <c r="G214" s="73"/>
      <c r="H214" s="73"/>
      <c r="I214" s="73"/>
      <c r="J214" s="73"/>
      <c r="K214" s="73"/>
      <c r="L214" s="73"/>
      <c r="M214" s="73"/>
      <c r="N214" s="73"/>
    </row>
    <row r="215" spans="1:14" x14ac:dyDescent="0.2">
      <c r="A215" s="75"/>
      <c r="B215" s="75" t="s">
        <v>42</v>
      </c>
      <c r="C215" s="67">
        <v>55</v>
      </c>
      <c r="D215" s="67">
        <v>4.55</v>
      </c>
      <c r="E215" s="67">
        <v>1.6</v>
      </c>
      <c r="F215" s="67">
        <v>24.6</v>
      </c>
      <c r="G215" s="67">
        <v>132</v>
      </c>
      <c r="H215" s="67">
        <v>0.11</v>
      </c>
      <c r="I215" s="67">
        <v>0</v>
      </c>
      <c r="J215" s="67">
        <v>0</v>
      </c>
      <c r="K215" s="72">
        <v>20</v>
      </c>
      <c r="L215" s="72">
        <v>14</v>
      </c>
      <c r="M215" s="72">
        <v>65</v>
      </c>
      <c r="N215" s="72">
        <v>1.1000000000000001</v>
      </c>
    </row>
    <row r="216" spans="1:14" x14ac:dyDescent="0.2">
      <c r="A216" s="76"/>
      <c r="B216" s="76"/>
      <c r="C216" s="68"/>
      <c r="D216" s="68"/>
      <c r="E216" s="68"/>
      <c r="F216" s="68"/>
      <c r="G216" s="68"/>
      <c r="H216" s="68"/>
      <c r="I216" s="68"/>
      <c r="J216" s="68"/>
      <c r="K216" s="73"/>
      <c r="L216" s="73"/>
      <c r="M216" s="73"/>
      <c r="N216" s="73"/>
    </row>
    <row r="217" spans="1:14" x14ac:dyDescent="0.2">
      <c r="A217" s="75"/>
      <c r="B217" s="75" t="s">
        <v>46</v>
      </c>
      <c r="C217" s="72">
        <v>50</v>
      </c>
      <c r="D217" s="72">
        <v>3.75</v>
      </c>
      <c r="E217" s="72">
        <v>5</v>
      </c>
      <c r="F217" s="72">
        <v>37.799999999999997</v>
      </c>
      <c r="G217" s="72">
        <v>208.5</v>
      </c>
      <c r="H217" s="72">
        <v>0</v>
      </c>
      <c r="I217" s="72">
        <v>0</v>
      </c>
      <c r="J217" s="72">
        <v>0</v>
      </c>
      <c r="K217" s="72">
        <v>5.8</v>
      </c>
      <c r="L217" s="72">
        <v>4</v>
      </c>
      <c r="M217" s="72">
        <v>18</v>
      </c>
      <c r="N217" s="72">
        <v>0.4</v>
      </c>
    </row>
    <row r="218" spans="1:14" x14ac:dyDescent="0.2">
      <c r="A218" s="76"/>
      <c r="B218" s="76"/>
      <c r="C218" s="73"/>
      <c r="D218" s="73"/>
      <c r="E218" s="73"/>
      <c r="F218" s="73"/>
      <c r="G218" s="73"/>
      <c r="H218" s="73"/>
      <c r="I218" s="73"/>
      <c r="J218" s="73"/>
      <c r="K218" s="73"/>
      <c r="L218" s="73"/>
      <c r="M218" s="73"/>
      <c r="N218" s="73"/>
    </row>
    <row r="219" spans="1:14" ht="15.75" x14ac:dyDescent="0.25">
      <c r="A219" s="26"/>
      <c r="B219" s="34" t="s">
        <v>65</v>
      </c>
      <c r="C219" s="35"/>
      <c r="D219" s="35">
        <f>SUM(D210:D218)</f>
        <v>14.809999999999999</v>
      </c>
      <c r="E219" s="35">
        <f t="shared" ref="E219:N219" si="16">SUM(E211:E218)</f>
        <v>20.117000000000001</v>
      </c>
      <c r="F219" s="35">
        <f t="shared" si="16"/>
        <v>128.65999999999997</v>
      </c>
      <c r="G219" s="35">
        <f t="shared" si="16"/>
        <v>755.44</v>
      </c>
      <c r="H219" s="35">
        <f t="shared" si="16"/>
        <v>0.15</v>
      </c>
      <c r="I219" s="35">
        <f t="shared" si="16"/>
        <v>1.3</v>
      </c>
      <c r="J219" s="35">
        <f t="shared" si="16"/>
        <v>0.01</v>
      </c>
      <c r="K219" s="35">
        <f t="shared" si="16"/>
        <v>153.80000000000001</v>
      </c>
      <c r="L219" s="35">
        <f t="shared" si="16"/>
        <v>32</v>
      </c>
      <c r="M219" s="35">
        <f t="shared" si="16"/>
        <v>173</v>
      </c>
      <c r="N219" s="35">
        <f t="shared" si="16"/>
        <v>2.46</v>
      </c>
    </row>
    <row r="220" spans="1:14" x14ac:dyDescent="0.2">
      <c r="A220" s="29"/>
      <c r="B220" s="30" t="s">
        <v>15</v>
      </c>
      <c r="C220" s="31"/>
      <c r="D220" s="25"/>
      <c r="E220" s="25"/>
      <c r="F220" s="25"/>
      <c r="G220" s="25"/>
      <c r="H220" s="25"/>
      <c r="I220" s="25"/>
      <c r="J220" s="25"/>
      <c r="K220" s="25"/>
      <c r="L220" s="32"/>
      <c r="M220" s="33"/>
      <c r="N220" s="33"/>
    </row>
    <row r="221" spans="1:14" x14ac:dyDescent="0.2">
      <c r="A221" s="17">
        <v>97</v>
      </c>
      <c r="B221" s="17" t="s">
        <v>62</v>
      </c>
      <c r="C221" s="16" t="s">
        <v>63</v>
      </c>
      <c r="D221" s="16">
        <v>7.29</v>
      </c>
      <c r="E221" s="16">
        <v>5.7</v>
      </c>
      <c r="F221" s="16">
        <v>16.989999999999998</v>
      </c>
      <c r="G221" s="16">
        <v>148.5</v>
      </c>
      <c r="H221" s="16">
        <v>0.15</v>
      </c>
      <c r="I221" s="16">
        <v>12.34</v>
      </c>
      <c r="J221" s="16">
        <v>4.95</v>
      </c>
      <c r="K221" s="16">
        <v>0.21</v>
      </c>
      <c r="L221" s="16">
        <v>31.9</v>
      </c>
      <c r="M221" s="16">
        <v>129.96</v>
      </c>
      <c r="N221" s="16">
        <v>40.01</v>
      </c>
    </row>
    <row r="222" spans="1:14" x14ac:dyDescent="0.2">
      <c r="A222" s="17">
        <v>297</v>
      </c>
      <c r="B222" s="17" t="s">
        <v>94</v>
      </c>
      <c r="C222" s="16">
        <v>100</v>
      </c>
      <c r="D222" s="16">
        <v>25.38</v>
      </c>
      <c r="E222" s="16">
        <v>21.25</v>
      </c>
      <c r="F222" s="16">
        <v>44.61</v>
      </c>
      <c r="G222" s="16">
        <v>471.25</v>
      </c>
      <c r="H222" s="16">
        <v>0.08</v>
      </c>
      <c r="I222" s="16">
        <v>1.26</v>
      </c>
      <c r="J222" s="16">
        <v>60</v>
      </c>
      <c r="K222" s="16">
        <v>56.38</v>
      </c>
      <c r="L222" s="16">
        <v>19.25</v>
      </c>
      <c r="M222" s="16">
        <v>249.13</v>
      </c>
      <c r="N222" s="16">
        <v>2.74</v>
      </c>
    </row>
    <row r="223" spans="1:14" x14ac:dyDescent="0.2">
      <c r="A223" s="75">
        <v>321</v>
      </c>
      <c r="B223" s="75" t="s">
        <v>96</v>
      </c>
      <c r="C223" s="72" t="s">
        <v>50</v>
      </c>
      <c r="D223" s="72">
        <v>6.76</v>
      </c>
      <c r="E223" s="72">
        <v>11.6</v>
      </c>
      <c r="F223" s="72">
        <v>19.600000000000001</v>
      </c>
      <c r="G223" s="72">
        <v>198.6</v>
      </c>
      <c r="H223" s="72">
        <v>0.06</v>
      </c>
      <c r="I223" s="72">
        <v>22.6</v>
      </c>
      <c r="J223" s="72">
        <v>1.0900000000000001</v>
      </c>
      <c r="K223" s="72">
        <v>118.6</v>
      </c>
      <c r="L223" s="72">
        <v>3.7</v>
      </c>
      <c r="M223" s="72">
        <v>11.5</v>
      </c>
      <c r="N223" s="72">
        <v>11.68</v>
      </c>
    </row>
    <row r="224" spans="1:14" x14ac:dyDescent="0.2">
      <c r="A224" s="76"/>
      <c r="B224" s="76"/>
      <c r="C224" s="73"/>
      <c r="D224" s="73"/>
      <c r="E224" s="73"/>
      <c r="F224" s="73"/>
      <c r="G224" s="73"/>
      <c r="H224" s="73"/>
      <c r="I224" s="73"/>
      <c r="J224" s="73"/>
      <c r="K224" s="73"/>
      <c r="L224" s="73"/>
      <c r="M224" s="73"/>
      <c r="N224" s="73"/>
    </row>
    <row r="225" spans="1:14" x14ac:dyDescent="0.2">
      <c r="A225" s="75">
        <v>346</v>
      </c>
      <c r="B225" s="75" t="s">
        <v>58</v>
      </c>
      <c r="C225" s="72">
        <v>200</v>
      </c>
      <c r="D225" s="72">
        <v>0.2</v>
      </c>
      <c r="E225" s="72">
        <v>0.06</v>
      </c>
      <c r="F225" s="72">
        <v>15.02</v>
      </c>
      <c r="G225" s="72">
        <v>61.8</v>
      </c>
      <c r="H225" s="72">
        <v>0.02</v>
      </c>
      <c r="I225" s="72">
        <v>0</v>
      </c>
      <c r="J225" s="72">
        <v>0</v>
      </c>
      <c r="K225" s="72">
        <v>12</v>
      </c>
      <c r="L225" s="72">
        <v>0</v>
      </c>
      <c r="M225" s="72">
        <v>2.4</v>
      </c>
      <c r="N225" s="72">
        <v>0.8</v>
      </c>
    </row>
    <row r="226" spans="1:14" x14ac:dyDescent="0.2">
      <c r="A226" s="76"/>
      <c r="B226" s="76"/>
      <c r="C226" s="73"/>
      <c r="D226" s="73"/>
      <c r="E226" s="73"/>
      <c r="F226" s="73"/>
      <c r="G226" s="73"/>
      <c r="H226" s="73"/>
      <c r="I226" s="73"/>
      <c r="J226" s="73"/>
      <c r="K226" s="73"/>
      <c r="L226" s="73"/>
      <c r="M226" s="73"/>
      <c r="N226" s="73"/>
    </row>
    <row r="227" spans="1:14" ht="12.75" customHeight="1" x14ac:dyDescent="0.2">
      <c r="A227" s="16"/>
      <c r="B227" s="17" t="s">
        <v>42</v>
      </c>
      <c r="C227" s="16">
        <v>55</v>
      </c>
      <c r="D227" s="16">
        <v>4.55</v>
      </c>
      <c r="E227" s="16">
        <v>1.6</v>
      </c>
      <c r="F227" s="16">
        <v>24.6</v>
      </c>
      <c r="G227" s="16">
        <v>132</v>
      </c>
      <c r="H227" s="16">
        <v>0.11</v>
      </c>
      <c r="I227" s="16">
        <v>0</v>
      </c>
      <c r="J227" s="16">
        <v>0</v>
      </c>
      <c r="K227" s="16">
        <v>20</v>
      </c>
      <c r="L227" s="16">
        <v>14</v>
      </c>
      <c r="M227" s="16">
        <v>65</v>
      </c>
      <c r="N227" s="16">
        <v>1.1000000000000001</v>
      </c>
    </row>
    <row r="228" spans="1:14" x14ac:dyDescent="0.2">
      <c r="A228" s="16"/>
      <c r="B228" s="17" t="s">
        <v>76</v>
      </c>
      <c r="C228" s="16">
        <v>55</v>
      </c>
      <c r="D228" s="16">
        <v>3.71</v>
      </c>
      <c r="E228" s="16">
        <v>0.7</v>
      </c>
      <c r="F228" s="16">
        <v>21.87</v>
      </c>
      <c r="G228" s="16">
        <v>110.5</v>
      </c>
      <c r="H228" s="16">
        <v>0</v>
      </c>
      <c r="I228" s="16">
        <v>0</v>
      </c>
      <c r="J228" s="16">
        <v>0</v>
      </c>
      <c r="K228" s="16">
        <v>5.8</v>
      </c>
      <c r="L228" s="16">
        <v>4</v>
      </c>
      <c r="M228" s="16">
        <v>18</v>
      </c>
      <c r="N228" s="16">
        <v>0.4</v>
      </c>
    </row>
    <row r="229" spans="1:14" ht="14.25" x14ac:dyDescent="0.2">
      <c r="A229" s="36"/>
      <c r="B229" s="27" t="s">
        <v>16</v>
      </c>
      <c r="C229" s="28"/>
      <c r="D229" s="35">
        <f>D219+D221+D222+D223+D225+D227+D228</f>
        <v>62.699999999999996</v>
      </c>
      <c r="E229" s="35">
        <f t="shared" ref="E229:N229" si="17">E219+E221+E222+E223+E225+E227+E228</f>
        <v>61.027000000000008</v>
      </c>
      <c r="F229" s="35">
        <f t="shared" si="17"/>
        <v>271.34999999999997</v>
      </c>
      <c r="G229" s="35">
        <f t="shared" si="17"/>
        <v>1878.09</v>
      </c>
      <c r="H229" s="35">
        <f t="shared" si="17"/>
        <v>0.57000000000000006</v>
      </c>
      <c r="I229" s="35">
        <f t="shared" si="17"/>
        <v>37.5</v>
      </c>
      <c r="J229" s="35">
        <f t="shared" si="17"/>
        <v>66.05</v>
      </c>
      <c r="K229" s="35">
        <f t="shared" si="17"/>
        <v>366.79</v>
      </c>
      <c r="L229" s="35">
        <f t="shared" si="17"/>
        <v>104.85000000000001</v>
      </c>
      <c r="M229" s="35">
        <f t="shared" si="17"/>
        <v>648.99</v>
      </c>
      <c r="N229" s="35">
        <f t="shared" si="17"/>
        <v>59.19</v>
      </c>
    </row>
    <row r="232" spans="1:14" x14ac:dyDescent="0.2">
      <c r="B232" s="60" t="s">
        <v>37</v>
      </c>
    </row>
    <row r="233" spans="1:14" ht="12.75" customHeight="1" x14ac:dyDescent="0.2">
      <c r="B233" s="101" t="s">
        <v>87</v>
      </c>
      <c r="C233" s="101"/>
    </row>
    <row r="234" spans="1:14" x14ac:dyDescent="0.2">
      <c r="A234" s="79" t="s">
        <v>0</v>
      </c>
      <c r="B234" s="80" t="s">
        <v>1</v>
      </c>
      <c r="C234" s="81" t="s">
        <v>21</v>
      </c>
      <c r="D234" s="81" t="s">
        <v>6</v>
      </c>
      <c r="E234" s="81"/>
      <c r="F234" s="81"/>
      <c r="G234" s="81" t="s">
        <v>2</v>
      </c>
      <c r="H234" s="77" t="s">
        <v>3</v>
      </c>
      <c r="I234" s="77"/>
      <c r="J234" s="77"/>
      <c r="K234" s="78" t="s">
        <v>4</v>
      </c>
      <c r="L234" s="78"/>
      <c r="M234" s="78"/>
      <c r="N234" s="78"/>
    </row>
    <row r="235" spans="1:14" ht="25.5" x14ac:dyDescent="0.2">
      <c r="A235" s="79"/>
      <c r="B235" s="80"/>
      <c r="C235" s="81"/>
      <c r="D235" s="62" t="s">
        <v>7</v>
      </c>
      <c r="E235" s="62" t="s">
        <v>5</v>
      </c>
      <c r="F235" s="62" t="s">
        <v>8</v>
      </c>
      <c r="G235" s="81"/>
      <c r="H235" s="63" t="s">
        <v>9</v>
      </c>
      <c r="I235" s="63" t="s">
        <v>22</v>
      </c>
      <c r="J235" s="63" t="s">
        <v>23</v>
      </c>
      <c r="K235" s="63" t="s">
        <v>10</v>
      </c>
      <c r="L235" s="63" t="s">
        <v>25</v>
      </c>
      <c r="M235" s="63" t="s">
        <v>24</v>
      </c>
      <c r="N235" s="63" t="s">
        <v>11</v>
      </c>
    </row>
    <row r="236" spans="1:14" x14ac:dyDescent="0.2">
      <c r="A236" s="23"/>
      <c r="B236" s="24" t="s">
        <v>13</v>
      </c>
      <c r="C236" s="25"/>
      <c r="D236" s="25"/>
      <c r="E236" s="25"/>
      <c r="F236" s="25"/>
      <c r="G236" s="25"/>
      <c r="H236" s="25"/>
      <c r="I236" s="25"/>
      <c r="J236" s="25"/>
      <c r="K236" s="25"/>
      <c r="L236" s="25"/>
      <c r="M236" s="25"/>
      <c r="N236" s="25"/>
    </row>
    <row r="237" spans="1:14" ht="12.75" customHeight="1" x14ac:dyDescent="0.2">
      <c r="A237" s="75">
        <v>182</v>
      </c>
      <c r="B237" s="75" t="s">
        <v>51</v>
      </c>
      <c r="C237" s="72" t="s">
        <v>99</v>
      </c>
      <c r="D237" s="72">
        <v>7.98</v>
      </c>
      <c r="E237" s="72">
        <v>13.71</v>
      </c>
      <c r="F237" s="72">
        <v>58.1</v>
      </c>
      <c r="G237" s="72">
        <v>390.13</v>
      </c>
      <c r="H237" s="72">
        <v>0.3</v>
      </c>
      <c r="I237" s="72">
        <v>1.25</v>
      </c>
      <c r="J237" s="72">
        <v>31.2</v>
      </c>
      <c r="K237" s="72">
        <v>146.80000000000001</v>
      </c>
      <c r="L237" s="72">
        <v>58.2</v>
      </c>
      <c r="M237" s="72">
        <v>218.9</v>
      </c>
      <c r="N237" s="72">
        <v>2.38</v>
      </c>
    </row>
    <row r="238" spans="1:14" x14ac:dyDescent="0.2">
      <c r="A238" s="76"/>
      <c r="B238" s="76"/>
      <c r="C238" s="73"/>
      <c r="D238" s="73"/>
      <c r="E238" s="73"/>
      <c r="F238" s="73"/>
      <c r="G238" s="73"/>
      <c r="H238" s="73"/>
      <c r="I238" s="73"/>
      <c r="J238" s="73"/>
      <c r="K238" s="73"/>
      <c r="L238" s="73"/>
      <c r="M238" s="73"/>
      <c r="N238" s="73"/>
    </row>
    <row r="239" spans="1:14" x14ac:dyDescent="0.2">
      <c r="A239" s="75">
        <v>376</v>
      </c>
      <c r="B239" s="75" t="s">
        <v>14</v>
      </c>
      <c r="C239" s="72">
        <v>200</v>
      </c>
      <c r="D239" s="72">
        <v>0.2</v>
      </c>
      <c r="E239" s="72">
        <v>5.7000000000000002E-2</v>
      </c>
      <c r="F239" s="72">
        <v>15.1</v>
      </c>
      <c r="G239" s="72">
        <v>61.3</v>
      </c>
      <c r="H239" s="72">
        <v>0</v>
      </c>
      <c r="I239" s="72">
        <v>0</v>
      </c>
      <c r="J239" s="72">
        <v>0</v>
      </c>
      <c r="K239" s="72">
        <v>6</v>
      </c>
      <c r="L239" s="72">
        <v>0</v>
      </c>
      <c r="M239" s="72">
        <v>0</v>
      </c>
      <c r="N239" s="72">
        <v>0.4</v>
      </c>
    </row>
    <row r="240" spans="1:14" x14ac:dyDescent="0.2">
      <c r="A240" s="76"/>
      <c r="B240" s="76"/>
      <c r="C240" s="73"/>
      <c r="D240" s="73"/>
      <c r="E240" s="73"/>
      <c r="F240" s="73"/>
      <c r="G240" s="73"/>
      <c r="H240" s="73"/>
      <c r="I240" s="73"/>
      <c r="J240" s="73"/>
      <c r="K240" s="73"/>
      <c r="L240" s="73"/>
      <c r="M240" s="73"/>
      <c r="N240" s="73"/>
    </row>
    <row r="241" spans="1:14" x14ac:dyDescent="0.2">
      <c r="A241" s="75"/>
      <c r="B241" s="75" t="s">
        <v>42</v>
      </c>
      <c r="C241" s="67">
        <v>55</v>
      </c>
      <c r="D241" s="67">
        <v>4.55</v>
      </c>
      <c r="E241" s="67">
        <v>1.6</v>
      </c>
      <c r="F241" s="67">
        <v>24.6</v>
      </c>
      <c r="G241" s="67">
        <v>132</v>
      </c>
      <c r="H241" s="67">
        <v>0.11</v>
      </c>
      <c r="I241" s="67">
        <v>0</v>
      </c>
      <c r="J241" s="67">
        <v>0</v>
      </c>
      <c r="K241" s="72">
        <v>20</v>
      </c>
      <c r="L241" s="72">
        <v>14</v>
      </c>
      <c r="M241" s="72">
        <v>65</v>
      </c>
      <c r="N241" s="72">
        <v>1.1000000000000001</v>
      </c>
    </row>
    <row r="242" spans="1:14" x14ac:dyDescent="0.2">
      <c r="A242" s="76"/>
      <c r="B242" s="76"/>
      <c r="C242" s="68"/>
      <c r="D242" s="68"/>
      <c r="E242" s="68"/>
      <c r="F242" s="68"/>
      <c r="G242" s="68"/>
      <c r="H242" s="68"/>
      <c r="I242" s="68"/>
      <c r="J242" s="68"/>
      <c r="K242" s="73"/>
      <c r="L242" s="73"/>
      <c r="M242" s="73"/>
      <c r="N242" s="73"/>
    </row>
    <row r="243" spans="1:14" ht="15.75" x14ac:dyDescent="0.25">
      <c r="A243" s="26"/>
      <c r="B243" s="34" t="s">
        <v>65</v>
      </c>
      <c r="C243" s="35"/>
      <c r="D243" s="35">
        <f>SUM(D236:D242)</f>
        <v>12.73</v>
      </c>
      <c r="E243" s="35">
        <f t="shared" ref="E243:N243" si="18">SUM(E237:E242)</f>
        <v>15.367000000000001</v>
      </c>
      <c r="F243" s="35">
        <f t="shared" si="18"/>
        <v>97.800000000000011</v>
      </c>
      <c r="G243" s="35">
        <f t="shared" si="18"/>
        <v>583.43000000000006</v>
      </c>
      <c r="H243" s="35">
        <f t="shared" si="18"/>
        <v>0.41</v>
      </c>
      <c r="I243" s="35">
        <f t="shared" si="18"/>
        <v>1.25</v>
      </c>
      <c r="J243" s="35">
        <f t="shared" si="18"/>
        <v>31.2</v>
      </c>
      <c r="K243" s="35">
        <f t="shared" si="18"/>
        <v>172.8</v>
      </c>
      <c r="L243" s="35">
        <f t="shared" si="18"/>
        <v>72.2</v>
      </c>
      <c r="M243" s="35">
        <f t="shared" si="18"/>
        <v>283.89999999999998</v>
      </c>
      <c r="N243" s="35">
        <f t="shared" si="18"/>
        <v>3.88</v>
      </c>
    </row>
    <row r="244" spans="1:14" x14ac:dyDescent="0.2">
      <c r="A244" s="29"/>
      <c r="B244" s="30" t="s">
        <v>15</v>
      </c>
      <c r="C244" s="31"/>
      <c r="D244" s="25"/>
      <c r="E244" s="25"/>
      <c r="F244" s="25"/>
      <c r="G244" s="25"/>
      <c r="H244" s="25"/>
      <c r="I244" s="25"/>
      <c r="J244" s="25"/>
      <c r="K244" s="25"/>
      <c r="L244" s="32"/>
      <c r="M244" s="33"/>
      <c r="N244" s="33"/>
    </row>
    <row r="245" spans="1:14" x14ac:dyDescent="0.2">
      <c r="A245" s="17">
        <v>88</v>
      </c>
      <c r="B245" s="17" t="s">
        <v>64</v>
      </c>
      <c r="C245" s="16" t="s">
        <v>98</v>
      </c>
      <c r="D245" s="16">
        <v>6.65</v>
      </c>
      <c r="E245" s="16">
        <v>7.05</v>
      </c>
      <c r="F245" s="16">
        <v>6.98</v>
      </c>
      <c r="G245" s="16">
        <v>161.80000000000001</v>
      </c>
      <c r="H245" s="16">
        <v>0.06</v>
      </c>
      <c r="I245" s="16">
        <v>18.46</v>
      </c>
      <c r="J245" s="16">
        <v>0</v>
      </c>
      <c r="K245" s="16">
        <v>0.1</v>
      </c>
      <c r="L245" s="16">
        <v>43.33</v>
      </c>
      <c r="M245" s="16">
        <v>47.63</v>
      </c>
      <c r="N245" s="16">
        <v>22.25</v>
      </c>
    </row>
    <row r="246" spans="1:14" x14ac:dyDescent="0.2">
      <c r="A246" s="70">
        <v>290</v>
      </c>
      <c r="B246" s="70" t="s">
        <v>17</v>
      </c>
      <c r="C246" s="67" t="s">
        <v>86</v>
      </c>
      <c r="D246" s="67">
        <v>17.649999999999999</v>
      </c>
      <c r="E246" s="67">
        <v>14.58</v>
      </c>
      <c r="F246" s="67">
        <v>24.7</v>
      </c>
      <c r="G246" s="67">
        <v>221</v>
      </c>
      <c r="H246" s="67">
        <v>0.05</v>
      </c>
      <c r="I246" s="67">
        <v>0.02</v>
      </c>
      <c r="J246" s="67">
        <v>43</v>
      </c>
      <c r="K246" s="67">
        <v>54.5</v>
      </c>
      <c r="L246" s="67">
        <v>132.9</v>
      </c>
      <c r="M246" s="67">
        <v>20.3</v>
      </c>
      <c r="N246" s="67">
        <v>1.62</v>
      </c>
    </row>
    <row r="247" spans="1:14" x14ac:dyDescent="0.2">
      <c r="A247" s="76"/>
      <c r="B247" s="76"/>
      <c r="C247" s="73"/>
      <c r="D247" s="73"/>
      <c r="E247" s="73"/>
      <c r="F247" s="73"/>
      <c r="G247" s="73"/>
      <c r="H247" s="73"/>
      <c r="I247" s="73"/>
      <c r="J247" s="73"/>
      <c r="K247" s="73"/>
      <c r="L247" s="73"/>
      <c r="M247" s="73"/>
      <c r="N247" s="73"/>
    </row>
    <row r="248" spans="1:14" x14ac:dyDescent="0.2">
      <c r="A248" s="75">
        <v>689</v>
      </c>
      <c r="B248" s="75" t="s">
        <v>44</v>
      </c>
      <c r="C248" s="72">
        <v>180</v>
      </c>
      <c r="D248" s="72">
        <v>10.48</v>
      </c>
      <c r="E248" s="72">
        <v>6.52</v>
      </c>
      <c r="F248" s="72">
        <v>54</v>
      </c>
      <c r="G248" s="72">
        <v>316.57</v>
      </c>
      <c r="H248" s="72">
        <v>0.01</v>
      </c>
      <c r="I248" s="72">
        <v>0</v>
      </c>
      <c r="J248" s="72">
        <v>0.09</v>
      </c>
      <c r="K248" s="72">
        <v>27.22</v>
      </c>
      <c r="L248" s="72">
        <v>245.12</v>
      </c>
      <c r="M248" s="72">
        <v>16.260000000000002</v>
      </c>
      <c r="N248" s="72">
        <v>5.53</v>
      </c>
    </row>
    <row r="249" spans="1:14" x14ac:dyDescent="0.2">
      <c r="A249" s="76"/>
      <c r="B249" s="76"/>
      <c r="C249" s="73"/>
      <c r="D249" s="73"/>
      <c r="E249" s="73"/>
      <c r="F249" s="73"/>
      <c r="G249" s="73"/>
      <c r="H249" s="73"/>
      <c r="I249" s="73"/>
      <c r="J249" s="73"/>
      <c r="K249" s="73"/>
      <c r="L249" s="73"/>
      <c r="M249" s="73"/>
      <c r="N249" s="73"/>
    </row>
    <row r="250" spans="1:14" x14ac:dyDescent="0.2">
      <c r="A250" s="55">
        <v>859</v>
      </c>
      <c r="B250" s="49" t="s">
        <v>75</v>
      </c>
      <c r="C250" s="18">
        <v>200</v>
      </c>
      <c r="D250" s="50">
        <v>0.2</v>
      </c>
      <c r="E250" s="50">
        <v>0.06</v>
      </c>
      <c r="F250" s="50">
        <v>15.02</v>
      </c>
      <c r="G250" s="50">
        <v>61.8</v>
      </c>
      <c r="H250" s="50">
        <v>0.02</v>
      </c>
      <c r="I250" s="50">
        <v>0</v>
      </c>
      <c r="J250" s="50">
        <v>0</v>
      </c>
      <c r="K250" s="50">
        <v>12</v>
      </c>
      <c r="L250" s="53">
        <v>0</v>
      </c>
      <c r="M250" s="54">
        <v>2.4</v>
      </c>
      <c r="N250" s="54">
        <v>0.8</v>
      </c>
    </row>
    <row r="251" spans="1:14" x14ac:dyDescent="0.2">
      <c r="A251" s="16"/>
      <c r="B251" s="17" t="s">
        <v>42</v>
      </c>
      <c r="C251" s="16">
        <v>55</v>
      </c>
      <c r="D251" s="16">
        <v>4.55</v>
      </c>
      <c r="E251" s="16">
        <v>1.6</v>
      </c>
      <c r="F251" s="16">
        <v>24.6</v>
      </c>
      <c r="G251" s="16">
        <v>132</v>
      </c>
      <c r="H251" s="16">
        <v>0.11</v>
      </c>
      <c r="I251" s="16">
        <v>0</v>
      </c>
      <c r="J251" s="16">
        <v>0</v>
      </c>
      <c r="K251" s="16">
        <v>20</v>
      </c>
      <c r="L251" s="16">
        <v>14</v>
      </c>
      <c r="M251" s="16">
        <v>65</v>
      </c>
      <c r="N251" s="16">
        <v>1.1000000000000001</v>
      </c>
    </row>
    <row r="252" spans="1:14" x14ac:dyDescent="0.2">
      <c r="A252" s="16"/>
      <c r="B252" s="17" t="s">
        <v>76</v>
      </c>
      <c r="C252" s="16">
        <v>55</v>
      </c>
      <c r="D252" s="16">
        <v>3.71</v>
      </c>
      <c r="E252" s="16">
        <v>0.7</v>
      </c>
      <c r="F252" s="16">
        <v>21.87</v>
      </c>
      <c r="G252" s="16">
        <v>110.5</v>
      </c>
      <c r="H252" s="16">
        <v>0</v>
      </c>
      <c r="I252" s="16">
        <v>0</v>
      </c>
      <c r="J252" s="16">
        <v>0</v>
      </c>
      <c r="K252" s="16">
        <v>5.8</v>
      </c>
      <c r="L252" s="16">
        <v>4</v>
      </c>
      <c r="M252" s="16">
        <v>18</v>
      </c>
      <c r="N252" s="16">
        <v>0.4</v>
      </c>
    </row>
    <row r="253" spans="1:14" ht="14.25" x14ac:dyDescent="0.2">
      <c r="A253" s="36"/>
      <c r="B253" s="27" t="s">
        <v>16</v>
      </c>
      <c r="C253" s="28"/>
      <c r="D253" s="35">
        <f>D243+D245+D246+D248+D250+D251+D252</f>
        <v>55.970000000000006</v>
      </c>
      <c r="E253" s="35">
        <f t="shared" ref="E253:N253" si="19">E243+E245+E246+E248+E250+E251+E252</f>
        <v>45.877000000000002</v>
      </c>
      <c r="F253" s="35">
        <f t="shared" si="19"/>
        <v>244.97000000000003</v>
      </c>
      <c r="G253" s="35">
        <f t="shared" si="19"/>
        <v>1587.1</v>
      </c>
      <c r="H253" s="35">
        <f t="shared" si="19"/>
        <v>0.66</v>
      </c>
      <c r="I253" s="35">
        <f t="shared" si="19"/>
        <v>19.73</v>
      </c>
      <c r="J253" s="35">
        <f t="shared" si="19"/>
        <v>74.290000000000006</v>
      </c>
      <c r="K253" s="35">
        <f t="shared" si="19"/>
        <v>292.42</v>
      </c>
      <c r="L253" s="35">
        <f t="shared" si="19"/>
        <v>511.55</v>
      </c>
      <c r="M253" s="35">
        <f t="shared" si="19"/>
        <v>453.48999999999995</v>
      </c>
      <c r="N253" s="35">
        <f t="shared" si="19"/>
        <v>35.58</v>
      </c>
    </row>
    <row r="255" spans="1:14" x14ac:dyDescent="0.2">
      <c r="B255" s="60" t="s">
        <v>71</v>
      </c>
      <c r="D255" s="41">
        <f t="shared" ref="D255:N255" si="20">D26+D52+D77+D104+D125+D153+D177+D204+D229+D253</f>
        <v>584.73</v>
      </c>
      <c r="E255" s="41">
        <f t="shared" si="20"/>
        <v>514.63</v>
      </c>
      <c r="F255" s="41">
        <f t="shared" si="20"/>
        <v>2485.8199999999997</v>
      </c>
      <c r="G255" s="41">
        <f t="shared" si="20"/>
        <v>16818.45</v>
      </c>
      <c r="H255" s="41">
        <f t="shared" si="20"/>
        <v>10.690000000000001</v>
      </c>
      <c r="I255" s="41">
        <f t="shared" si="20"/>
        <v>263.42</v>
      </c>
      <c r="J255" s="41">
        <f t="shared" si="20"/>
        <v>567.72</v>
      </c>
      <c r="K255" s="41">
        <f t="shared" si="20"/>
        <v>3626.79</v>
      </c>
      <c r="L255" s="41">
        <f t="shared" si="20"/>
        <v>2563.3000000000002</v>
      </c>
      <c r="M255" s="41">
        <f t="shared" si="20"/>
        <v>6861.63</v>
      </c>
      <c r="N255" s="41">
        <f t="shared" si="20"/>
        <v>369.04999999999995</v>
      </c>
    </row>
    <row r="256" spans="1:14" x14ac:dyDescent="0.2">
      <c r="B256" s="5" t="s">
        <v>74</v>
      </c>
      <c r="D256" s="66">
        <v>58.5</v>
      </c>
      <c r="E256" s="66">
        <v>51.5</v>
      </c>
      <c r="F256" s="66">
        <v>248.6</v>
      </c>
      <c r="G256" s="66">
        <v>1681.8</v>
      </c>
    </row>
    <row r="258" spans="2:5" x14ac:dyDescent="0.2">
      <c r="B258" s="5" t="s">
        <v>72</v>
      </c>
      <c r="C258" s="69" t="s">
        <v>73</v>
      </c>
      <c r="D258" s="69"/>
      <c r="E258" s="69"/>
    </row>
  </sheetData>
  <mergeCells count="849">
    <mergeCell ref="J136:J137"/>
    <mergeCell ref="K136:K137"/>
    <mergeCell ref="L136:L137"/>
    <mergeCell ref="M136:M137"/>
    <mergeCell ref="N136:N137"/>
    <mergeCell ref="A136:A137"/>
    <mergeCell ref="B136:B137"/>
    <mergeCell ref="C136:C137"/>
    <mergeCell ref="D136:D137"/>
    <mergeCell ref="E136:E137"/>
    <mergeCell ref="F136:F137"/>
    <mergeCell ref="G136:G137"/>
    <mergeCell ref="H136:H137"/>
    <mergeCell ref="I136:I137"/>
    <mergeCell ref="H90:H91"/>
    <mergeCell ref="I90:I91"/>
    <mergeCell ref="J90:J91"/>
    <mergeCell ref="K90:K91"/>
    <mergeCell ref="L90:L91"/>
    <mergeCell ref="M90:M91"/>
    <mergeCell ref="M248:M249"/>
    <mergeCell ref="N248:N249"/>
    <mergeCell ref="J248:J249"/>
    <mergeCell ref="K248:K249"/>
    <mergeCell ref="L248:L249"/>
    <mergeCell ref="L246:L247"/>
    <mergeCell ref="M246:M247"/>
    <mergeCell ref="N246:N247"/>
    <mergeCell ref="M241:M242"/>
    <mergeCell ref="N241:N242"/>
    <mergeCell ref="J241:J242"/>
    <mergeCell ref="K241:K242"/>
    <mergeCell ref="L241:L242"/>
    <mergeCell ref="L239:L240"/>
    <mergeCell ref="M239:M240"/>
    <mergeCell ref="N239:N240"/>
    <mergeCell ref="M237:M238"/>
    <mergeCell ref="N237:N238"/>
    <mergeCell ref="C258:E258"/>
    <mergeCell ref="C90:C91"/>
    <mergeCell ref="D90:D91"/>
    <mergeCell ref="E90:E91"/>
    <mergeCell ref="F90:F91"/>
    <mergeCell ref="G90:G91"/>
    <mergeCell ref="G248:G249"/>
    <mergeCell ref="H248:H249"/>
    <mergeCell ref="I248:I249"/>
    <mergeCell ref="G241:G242"/>
    <mergeCell ref="H241:H242"/>
    <mergeCell ref="I241:I242"/>
    <mergeCell ref="I223:I224"/>
    <mergeCell ref="D217:D218"/>
    <mergeCell ref="E217:E218"/>
    <mergeCell ref="F217:F218"/>
    <mergeCell ref="I215:I216"/>
    <mergeCell ref="D213:D214"/>
    <mergeCell ref="E213:E214"/>
    <mergeCell ref="F213:F214"/>
    <mergeCell ref="I211:I212"/>
    <mergeCell ref="B207:C207"/>
    <mergeCell ref="I199:I200"/>
    <mergeCell ref="D197:D198"/>
    <mergeCell ref="A248:A249"/>
    <mergeCell ref="B248:B249"/>
    <mergeCell ref="C248:C249"/>
    <mergeCell ref="D248:D249"/>
    <mergeCell ref="E248:E249"/>
    <mergeCell ref="F248:F249"/>
    <mergeCell ref="I246:I247"/>
    <mergeCell ref="J246:J247"/>
    <mergeCell ref="K246:K247"/>
    <mergeCell ref="A246:A247"/>
    <mergeCell ref="B246:B247"/>
    <mergeCell ref="C246:C247"/>
    <mergeCell ref="D246:D247"/>
    <mergeCell ref="E246:E247"/>
    <mergeCell ref="F246:F247"/>
    <mergeCell ref="G246:G247"/>
    <mergeCell ref="H246:H247"/>
    <mergeCell ref="A241:A242"/>
    <mergeCell ref="B241:B242"/>
    <mergeCell ref="C241:C242"/>
    <mergeCell ref="D241:D242"/>
    <mergeCell ref="E241:E242"/>
    <mergeCell ref="F241:F242"/>
    <mergeCell ref="I239:I240"/>
    <mergeCell ref="J239:J240"/>
    <mergeCell ref="K239:K240"/>
    <mergeCell ref="A239:A240"/>
    <mergeCell ref="B239:B240"/>
    <mergeCell ref="C239:C240"/>
    <mergeCell ref="D239:D240"/>
    <mergeCell ref="E239:E240"/>
    <mergeCell ref="F239:F240"/>
    <mergeCell ref="G239:G240"/>
    <mergeCell ref="H239:H240"/>
    <mergeCell ref="G237:G238"/>
    <mergeCell ref="H237:H238"/>
    <mergeCell ref="I237:I238"/>
    <mergeCell ref="J237:J238"/>
    <mergeCell ref="K237:K238"/>
    <mergeCell ref="L237:L238"/>
    <mergeCell ref="A237:A238"/>
    <mergeCell ref="B237:B238"/>
    <mergeCell ref="C237:C238"/>
    <mergeCell ref="D237:D238"/>
    <mergeCell ref="E237:E238"/>
    <mergeCell ref="F237:F238"/>
    <mergeCell ref="M225:M226"/>
    <mergeCell ref="N225:N226"/>
    <mergeCell ref="B233:C233"/>
    <mergeCell ref="A234:A235"/>
    <mergeCell ref="B234:B235"/>
    <mergeCell ref="C234:C235"/>
    <mergeCell ref="D234:F234"/>
    <mergeCell ref="G234:G235"/>
    <mergeCell ref="H234:J234"/>
    <mergeCell ref="K234:N234"/>
    <mergeCell ref="G225:G226"/>
    <mergeCell ref="H225:H226"/>
    <mergeCell ref="I225:I226"/>
    <mergeCell ref="J225:J226"/>
    <mergeCell ref="K225:K226"/>
    <mergeCell ref="L225:L226"/>
    <mergeCell ref="A225:A226"/>
    <mergeCell ref="B225:B226"/>
    <mergeCell ref="C225:C226"/>
    <mergeCell ref="D225:D226"/>
    <mergeCell ref="E225:E226"/>
    <mergeCell ref="F225:F226"/>
    <mergeCell ref="J223:J224"/>
    <mergeCell ref="K223:K224"/>
    <mergeCell ref="L223:L224"/>
    <mergeCell ref="M223:M224"/>
    <mergeCell ref="N223:N224"/>
    <mergeCell ref="M217:M218"/>
    <mergeCell ref="N217:N218"/>
    <mergeCell ref="A223:A224"/>
    <mergeCell ref="B223:B224"/>
    <mergeCell ref="C223:C224"/>
    <mergeCell ref="D223:D224"/>
    <mergeCell ref="E223:E224"/>
    <mergeCell ref="F223:F224"/>
    <mergeCell ref="G223:G224"/>
    <mergeCell ref="H223:H224"/>
    <mergeCell ref="G217:G218"/>
    <mergeCell ref="H217:H218"/>
    <mergeCell ref="I217:I218"/>
    <mergeCell ref="J217:J218"/>
    <mergeCell ref="K217:K218"/>
    <mergeCell ref="L217:L218"/>
    <mergeCell ref="A217:A218"/>
    <mergeCell ref="B217:B218"/>
    <mergeCell ref="C217:C218"/>
    <mergeCell ref="J215:J216"/>
    <mergeCell ref="K215:K216"/>
    <mergeCell ref="L215:L216"/>
    <mergeCell ref="M215:M216"/>
    <mergeCell ref="N215:N216"/>
    <mergeCell ref="M213:M214"/>
    <mergeCell ref="N213:N214"/>
    <mergeCell ref="A215:A216"/>
    <mergeCell ref="B215:B216"/>
    <mergeCell ref="C215:C216"/>
    <mergeCell ref="D215:D216"/>
    <mergeCell ref="E215:E216"/>
    <mergeCell ref="F215:F216"/>
    <mergeCell ref="G215:G216"/>
    <mergeCell ref="H215:H216"/>
    <mergeCell ref="G213:G214"/>
    <mergeCell ref="H213:H214"/>
    <mergeCell ref="I213:I214"/>
    <mergeCell ref="J213:J214"/>
    <mergeCell ref="K213:K214"/>
    <mergeCell ref="L213:L214"/>
    <mergeCell ref="A213:A214"/>
    <mergeCell ref="B213:B214"/>
    <mergeCell ref="C213:C214"/>
    <mergeCell ref="J211:J212"/>
    <mergeCell ref="K211:K212"/>
    <mergeCell ref="L211:L212"/>
    <mergeCell ref="M211:M212"/>
    <mergeCell ref="N211:N212"/>
    <mergeCell ref="H208:J208"/>
    <mergeCell ref="K208:N208"/>
    <mergeCell ref="A211:A212"/>
    <mergeCell ref="B211:B212"/>
    <mergeCell ref="C211:C212"/>
    <mergeCell ref="D211:D212"/>
    <mergeCell ref="E211:E212"/>
    <mergeCell ref="F211:F212"/>
    <mergeCell ref="G211:G212"/>
    <mergeCell ref="H211:H212"/>
    <mergeCell ref="A208:A209"/>
    <mergeCell ref="B208:B209"/>
    <mergeCell ref="C208:C209"/>
    <mergeCell ref="D208:F208"/>
    <mergeCell ref="G208:G209"/>
    <mergeCell ref="J199:J200"/>
    <mergeCell ref="K199:K200"/>
    <mergeCell ref="L199:L200"/>
    <mergeCell ref="M199:M200"/>
    <mergeCell ref="N199:N200"/>
    <mergeCell ref="M197:M198"/>
    <mergeCell ref="N197:N198"/>
    <mergeCell ref="A199:A200"/>
    <mergeCell ref="B199:B200"/>
    <mergeCell ref="C199:C200"/>
    <mergeCell ref="D199:D200"/>
    <mergeCell ref="E199:E200"/>
    <mergeCell ref="F199:F200"/>
    <mergeCell ref="G199:G200"/>
    <mergeCell ref="H199:H200"/>
    <mergeCell ref="G197:G198"/>
    <mergeCell ref="H197:H198"/>
    <mergeCell ref="I197:I198"/>
    <mergeCell ref="J197:J198"/>
    <mergeCell ref="K197:K198"/>
    <mergeCell ref="L197:L198"/>
    <mergeCell ref="A197:A198"/>
    <mergeCell ref="B197:B198"/>
    <mergeCell ref="C197:C198"/>
    <mergeCell ref="E197:E198"/>
    <mergeCell ref="F197:F198"/>
    <mergeCell ref="I193:I194"/>
    <mergeCell ref="J193:J194"/>
    <mergeCell ref="K193:K194"/>
    <mergeCell ref="L193:L194"/>
    <mergeCell ref="M193:M194"/>
    <mergeCell ref="N193:N194"/>
    <mergeCell ref="M186:M187"/>
    <mergeCell ref="N186:N187"/>
    <mergeCell ref="I186:I187"/>
    <mergeCell ref="J186:J187"/>
    <mergeCell ref="K186:K187"/>
    <mergeCell ref="L186:L187"/>
    <mergeCell ref="A193:A194"/>
    <mergeCell ref="B193:B194"/>
    <mergeCell ref="C193:C194"/>
    <mergeCell ref="D193:D194"/>
    <mergeCell ref="E193:E194"/>
    <mergeCell ref="F193:F194"/>
    <mergeCell ref="G193:G194"/>
    <mergeCell ref="H193:H194"/>
    <mergeCell ref="G186:G187"/>
    <mergeCell ref="H186:H187"/>
    <mergeCell ref="A186:A187"/>
    <mergeCell ref="B186:B187"/>
    <mergeCell ref="C186:C187"/>
    <mergeCell ref="D186:D187"/>
    <mergeCell ref="E186:E187"/>
    <mergeCell ref="F186:F187"/>
    <mergeCell ref="I184:I185"/>
    <mergeCell ref="J184:J185"/>
    <mergeCell ref="K184:K185"/>
    <mergeCell ref="L184:L185"/>
    <mergeCell ref="M184:M185"/>
    <mergeCell ref="N184:N185"/>
    <mergeCell ref="H181:J181"/>
    <mergeCell ref="K181:N181"/>
    <mergeCell ref="A184:A185"/>
    <mergeCell ref="B184:B185"/>
    <mergeCell ref="C184:C185"/>
    <mergeCell ref="D184:D185"/>
    <mergeCell ref="E184:E185"/>
    <mergeCell ref="F184:F185"/>
    <mergeCell ref="G184:G185"/>
    <mergeCell ref="H184:H185"/>
    <mergeCell ref="B180:C180"/>
    <mergeCell ref="A181:A182"/>
    <mergeCell ref="B181:B182"/>
    <mergeCell ref="C181:C182"/>
    <mergeCell ref="D181:F181"/>
    <mergeCell ref="G181:G182"/>
    <mergeCell ref="I172:I173"/>
    <mergeCell ref="J172:J173"/>
    <mergeCell ref="K172:K173"/>
    <mergeCell ref="L172:L173"/>
    <mergeCell ref="M172:M173"/>
    <mergeCell ref="N172:N173"/>
    <mergeCell ref="M170:M171"/>
    <mergeCell ref="N170:N171"/>
    <mergeCell ref="A172:A173"/>
    <mergeCell ref="B172:B173"/>
    <mergeCell ref="C172:C173"/>
    <mergeCell ref="D172:D173"/>
    <mergeCell ref="E172:E173"/>
    <mergeCell ref="F172:F173"/>
    <mergeCell ref="G172:G173"/>
    <mergeCell ref="H172:H173"/>
    <mergeCell ref="G170:G171"/>
    <mergeCell ref="H170:H171"/>
    <mergeCell ref="I170:I171"/>
    <mergeCell ref="J170:J171"/>
    <mergeCell ref="K170:K171"/>
    <mergeCell ref="L170:L171"/>
    <mergeCell ref="A170:A171"/>
    <mergeCell ref="B170:B171"/>
    <mergeCell ref="C170:C171"/>
    <mergeCell ref="D170:D171"/>
    <mergeCell ref="E170:E171"/>
    <mergeCell ref="F170:F171"/>
    <mergeCell ref="I165:I166"/>
    <mergeCell ref="J165:J166"/>
    <mergeCell ref="K165:K166"/>
    <mergeCell ref="L165:L166"/>
    <mergeCell ref="M165:M166"/>
    <mergeCell ref="N165:N166"/>
    <mergeCell ref="M163:M164"/>
    <mergeCell ref="N163:N164"/>
    <mergeCell ref="I163:I164"/>
    <mergeCell ref="J163:J164"/>
    <mergeCell ref="K163:K164"/>
    <mergeCell ref="L163:L164"/>
    <mergeCell ref="A165:A166"/>
    <mergeCell ref="B165:B166"/>
    <mergeCell ref="C165:C166"/>
    <mergeCell ref="D165:D166"/>
    <mergeCell ref="E165:E166"/>
    <mergeCell ref="F165:F166"/>
    <mergeCell ref="G165:G166"/>
    <mergeCell ref="H165:H166"/>
    <mergeCell ref="G163:G164"/>
    <mergeCell ref="H163:H164"/>
    <mergeCell ref="A163:A164"/>
    <mergeCell ref="B163:B164"/>
    <mergeCell ref="C163:C164"/>
    <mergeCell ref="D163:D164"/>
    <mergeCell ref="E163:E164"/>
    <mergeCell ref="F163:F164"/>
    <mergeCell ref="I161:I162"/>
    <mergeCell ref="J161:J162"/>
    <mergeCell ref="K161:K162"/>
    <mergeCell ref="L161:L162"/>
    <mergeCell ref="M161:M162"/>
    <mergeCell ref="N161:N162"/>
    <mergeCell ref="H158:J158"/>
    <mergeCell ref="K158:N158"/>
    <mergeCell ref="A161:A162"/>
    <mergeCell ref="B161:B162"/>
    <mergeCell ref="C161:C162"/>
    <mergeCell ref="D161:D162"/>
    <mergeCell ref="E161:E162"/>
    <mergeCell ref="F161:F162"/>
    <mergeCell ref="G161:G162"/>
    <mergeCell ref="H161:H162"/>
    <mergeCell ref="B157:C157"/>
    <mergeCell ref="A158:A159"/>
    <mergeCell ref="B158:B159"/>
    <mergeCell ref="C158:C159"/>
    <mergeCell ref="D158:F158"/>
    <mergeCell ref="G158:G159"/>
    <mergeCell ref="I149:I150"/>
    <mergeCell ref="J149:J150"/>
    <mergeCell ref="K149:K150"/>
    <mergeCell ref="L149:L150"/>
    <mergeCell ref="M149:M150"/>
    <mergeCell ref="N149:N150"/>
    <mergeCell ref="M147:M148"/>
    <mergeCell ref="N147:N148"/>
    <mergeCell ref="A149:A150"/>
    <mergeCell ref="B149:B150"/>
    <mergeCell ref="C149:C150"/>
    <mergeCell ref="D149:D150"/>
    <mergeCell ref="E149:E150"/>
    <mergeCell ref="F149:F150"/>
    <mergeCell ref="G149:G150"/>
    <mergeCell ref="H149:H150"/>
    <mergeCell ref="G147:G148"/>
    <mergeCell ref="H147:H148"/>
    <mergeCell ref="I147:I148"/>
    <mergeCell ref="J147:J148"/>
    <mergeCell ref="K147:K148"/>
    <mergeCell ref="L147:L148"/>
    <mergeCell ref="A147:A148"/>
    <mergeCell ref="B147:B148"/>
    <mergeCell ref="C147:C148"/>
    <mergeCell ref="D147:D148"/>
    <mergeCell ref="E147:E148"/>
    <mergeCell ref="F147:F148"/>
    <mergeCell ref="I144:I146"/>
    <mergeCell ref="J144:J146"/>
    <mergeCell ref="K144:K146"/>
    <mergeCell ref="L144:L146"/>
    <mergeCell ref="M144:M146"/>
    <mergeCell ref="N144:N146"/>
    <mergeCell ref="M138:M139"/>
    <mergeCell ref="N138:N139"/>
    <mergeCell ref="I138:I139"/>
    <mergeCell ref="J138:J139"/>
    <mergeCell ref="K138:K139"/>
    <mergeCell ref="L138:L139"/>
    <mergeCell ref="A144:A146"/>
    <mergeCell ref="B144:B146"/>
    <mergeCell ref="C144:C146"/>
    <mergeCell ref="D144:D146"/>
    <mergeCell ref="E144:E146"/>
    <mergeCell ref="F144:F146"/>
    <mergeCell ref="G144:G146"/>
    <mergeCell ref="H144:H146"/>
    <mergeCell ref="G138:G139"/>
    <mergeCell ref="H138:H139"/>
    <mergeCell ref="A138:A139"/>
    <mergeCell ref="B138:B139"/>
    <mergeCell ref="C138:C139"/>
    <mergeCell ref="D138:D139"/>
    <mergeCell ref="E138:E139"/>
    <mergeCell ref="F138:F139"/>
    <mergeCell ref="I134:I135"/>
    <mergeCell ref="J134:J135"/>
    <mergeCell ref="K134:K135"/>
    <mergeCell ref="L134:L135"/>
    <mergeCell ref="M134:M135"/>
    <mergeCell ref="N134:N135"/>
    <mergeCell ref="M132:M133"/>
    <mergeCell ref="N132:N133"/>
    <mergeCell ref="A134:A135"/>
    <mergeCell ref="B134:B135"/>
    <mergeCell ref="C134:C135"/>
    <mergeCell ref="D134:D135"/>
    <mergeCell ref="E134:E135"/>
    <mergeCell ref="F134:F135"/>
    <mergeCell ref="G134:G135"/>
    <mergeCell ref="H134:H135"/>
    <mergeCell ref="G132:G133"/>
    <mergeCell ref="H132:H133"/>
    <mergeCell ref="I132:I133"/>
    <mergeCell ref="J132:J133"/>
    <mergeCell ref="K132:K133"/>
    <mergeCell ref="L132:L133"/>
    <mergeCell ref="A132:A133"/>
    <mergeCell ref="B132:B133"/>
    <mergeCell ref="C132:C133"/>
    <mergeCell ref="D132:D133"/>
    <mergeCell ref="E132:E133"/>
    <mergeCell ref="F132:F133"/>
    <mergeCell ref="M120:M121"/>
    <mergeCell ref="N120:N121"/>
    <mergeCell ref="B128:C128"/>
    <mergeCell ref="A129:A130"/>
    <mergeCell ref="B129:B130"/>
    <mergeCell ref="C129:C130"/>
    <mergeCell ref="D129:F129"/>
    <mergeCell ref="G129:G130"/>
    <mergeCell ref="H129:J129"/>
    <mergeCell ref="K129:N129"/>
    <mergeCell ref="G120:G121"/>
    <mergeCell ref="H120:H121"/>
    <mergeCell ref="I120:I121"/>
    <mergeCell ref="J120:J121"/>
    <mergeCell ref="K120:K121"/>
    <mergeCell ref="L120:L121"/>
    <mergeCell ref="A120:A121"/>
    <mergeCell ref="B120:B121"/>
    <mergeCell ref="C120:C121"/>
    <mergeCell ref="D120:D121"/>
    <mergeCell ref="E120:E121"/>
    <mergeCell ref="F120:F121"/>
    <mergeCell ref="I112:I113"/>
    <mergeCell ref="J112:J113"/>
    <mergeCell ref="K112:K113"/>
    <mergeCell ref="L112:L113"/>
    <mergeCell ref="M112:M113"/>
    <mergeCell ref="N112:N113"/>
    <mergeCell ref="H108:J108"/>
    <mergeCell ref="K108:N108"/>
    <mergeCell ref="A112:A113"/>
    <mergeCell ref="B112:B113"/>
    <mergeCell ref="C112:C113"/>
    <mergeCell ref="D112:D113"/>
    <mergeCell ref="E112:E113"/>
    <mergeCell ref="F112:F113"/>
    <mergeCell ref="G112:G113"/>
    <mergeCell ref="H112:H113"/>
    <mergeCell ref="B107:C107"/>
    <mergeCell ref="A108:A109"/>
    <mergeCell ref="B108:B109"/>
    <mergeCell ref="C108:C109"/>
    <mergeCell ref="D108:F108"/>
    <mergeCell ref="G108:G109"/>
    <mergeCell ref="I100:I101"/>
    <mergeCell ref="J100:J101"/>
    <mergeCell ref="K100:K101"/>
    <mergeCell ref="L100:L101"/>
    <mergeCell ref="M100:M101"/>
    <mergeCell ref="N100:N101"/>
    <mergeCell ref="M98:M99"/>
    <mergeCell ref="N98:N99"/>
    <mergeCell ref="A100:A101"/>
    <mergeCell ref="B100:B101"/>
    <mergeCell ref="C100:C101"/>
    <mergeCell ref="D100:D101"/>
    <mergeCell ref="E100:E101"/>
    <mergeCell ref="F100:F101"/>
    <mergeCell ref="G100:G101"/>
    <mergeCell ref="H100:H101"/>
    <mergeCell ref="G98:G99"/>
    <mergeCell ref="H98:H99"/>
    <mergeCell ref="I98:I99"/>
    <mergeCell ref="J98:J99"/>
    <mergeCell ref="K98:K99"/>
    <mergeCell ref="L98:L99"/>
    <mergeCell ref="A98:A99"/>
    <mergeCell ref="B98:B99"/>
    <mergeCell ref="C98:C99"/>
    <mergeCell ref="D98:D99"/>
    <mergeCell ref="E98:E99"/>
    <mergeCell ref="F98:F99"/>
    <mergeCell ref="I96:I97"/>
    <mergeCell ref="J96:J97"/>
    <mergeCell ref="K96:K97"/>
    <mergeCell ref="L96:L97"/>
    <mergeCell ref="M96:M97"/>
    <mergeCell ref="N96:N97"/>
    <mergeCell ref="M88:M89"/>
    <mergeCell ref="N88:N89"/>
    <mergeCell ref="A96:A97"/>
    <mergeCell ref="B96:B97"/>
    <mergeCell ref="C96:C97"/>
    <mergeCell ref="D96:D97"/>
    <mergeCell ref="E96:E97"/>
    <mergeCell ref="F96:F97"/>
    <mergeCell ref="G96:G97"/>
    <mergeCell ref="H96:H97"/>
    <mergeCell ref="G88:G89"/>
    <mergeCell ref="H88:H89"/>
    <mergeCell ref="I88:I89"/>
    <mergeCell ref="J88:J89"/>
    <mergeCell ref="K88:K89"/>
    <mergeCell ref="L88:L89"/>
    <mergeCell ref="A88:A89"/>
    <mergeCell ref="B88:B89"/>
    <mergeCell ref="C88:C89"/>
    <mergeCell ref="D88:D89"/>
    <mergeCell ref="E88:E89"/>
    <mergeCell ref="F88:F89"/>
    <mergeCell ref="N90:N91"/>
    <mergeCell ref="I86:I87"/>
    <mergeCell ref="J86:J87"/>
    <mergeCell ref="K86:K87"/>
    <mergeCell ref="L86:L87"/>
    <mergeCell ref="M86:M87"/>
    <mergeCell ref="N86:N87"/>
    <mergeCell ref="M84:M85"/>
    <mergeCell ref="N84:N85"/>
    <mergeCell ref="A86:A87"/>
    <mergeCell ref="B86:B87"/>
    <mergeCell ref="C86:C87"/>
    <mergeCell ref="D86:D87"/>
    <mergeCell ref="E86:E87"/>
    <mergeCell ref="F86:F87"/>
    <mergeCell ref="G86:G87"/>
    <mergeCell ref="H86:H87"/>
    <mergeCell ref="G84:G85"/>
    <mergeCell ref="H84:H85"/>
    <mergeCell ref="I84:I85"/>
    <mergeCell ref="J84:J85"/>
    <mergeCell ref="K84:K85"/>
    <mergeCell ref="L84:L85"/>
    <mergeCell ref="A84:A85"/>
    <mergeCell ref="B84:B85"/>
    <mergeCell ref="C84:C85"/>
    <mergeCell ref="D84:D85"/>
    <mergeCell ref="E84:E85"/>
    <mergeCell ref="F84:F85"/>
    <mergeCell ref="M73:M74"/>
    <mergeCell ref="N73:N74"/>
    <mergeCell ref="B80:C80"/>
    <mergeCell ref="A81:A82"/>
    <mergeCell ref="B81:B82"/>
    <mergeCell ref="C81:C82"/>
    <mergeCell ref="D81:F81"/>
    <mergeCell ref="G81:G82"/>
    <mergeCell ref="H81:J81"/>
    <mergeCell ref="K81:N81"/>
    <mergeCell ref="G73:G74"/>
    <mergeCell ref="H73:H74"/>
    <mergeCell ref="I73:I74"/>
    <mergeCell ref="J73:J74"/>
    <mergeCell ref="K73:K74"/>
    <mergeCell ref="L73:L74"/>
    <mergeCell ref="A73:A74"/>
    <mergeCell ref="B73:B74"/>
    <mergeCell ref="C73:C74"/>
    <mergeCell ref="D73:D74"/>
    <mergeCell ref="E73:E74"/>
    <mergeCell ref="F73:F74"/>
    <mergeCell ref="I71:I72"/>
    <mergeCell ref="J71:J72"/>
    <mergeCell ref="K71:K72"/>
    <mergeCell ref="L71:L72"/>
    <mergeCell ref="M71:M72"/>
    <mergeCell ref="N71:N72"/>
    <mergeCell ref="M69:M70"/>
    <mergeCell ref="N69:N70"/>
    <mergeCell ref="I69:I70"/>
    <mergeCell ref="J69:J70"/>
    <mergeCell ref="K69:K70"/>
    <mergeCell ref="L69:L70"/>
    <mergeCell ref="A71:A72"/>
    <mergeCell ref="B71:B72"/>
    <mergeCell ref="C71:C72"/>
    <mergeCell ref="D71:D72"/>
    <mergeCell ref="E71:E72"/>
    <mergeCell ref="F71:F72"/>
    <mergeCell ref="G71:G72"/>
    <mergeCell ref="H71:H72"/>
    <mergeCell ref="G69:G70"/>
    <mergeCell ref="H69:H70"/>
    <mergeCell ref="A69:A70"/>
    <mergeCell ref="B69:B70"/>
    <mergeCell ref="C69:C70"/>
    <mergeCell ref="D69:D70"/>
    <mergeCell ref="E69:E70"/>
    <mergeCell ref="F69:F70"/>
    <mergeCell ref="I64:I65"/>
    <mergeCell ref="J64:J65"/>
    <mergeCell ref="K64:K65"/>
    <mergeCell ref="L64:L65"/>
    <mergeCell ref="M64:M65"/>
    <mergeCell ref="N64:N65"/>
    <mergeCell ref="M62:M63"/>
    <mergeCell ref="N62:N63"/>
    <mergeCell ref="A64:A65"/>
    <mergeCell ref="B64:B65"/>
    <mergeCell ref="C64:C65"/>
    <mergeCell ref="D64:D65"/>
    <mergeCell ref="E64:E65"/>
    <mergeCell ref="F64:F65"/>
    <mergeCell ref="G64:G65"/>
    <mergeCell ref="H64:H65"/>
    <mergeCell ref="G62:G63"/>
    <mergeCell ref="H62:H63"/>
    <mergeCell ref="I62:I63"/>
    <mergeCell ref="J62:J63"/>
    <mergeCell ref="K62:K63"/>
    <mergeCell ref="L62:L63"/>
    <mergeCell ref="A62:A63"/>
    <mergeCell ref="B62:B63"/>
    <mergeCell ref="C62:C63"/>
    <mergeCell ref="D62:D63"/>
    <mergeCell ref="E62:E63"/>
    <mergeCell ref="F62:F63"/>
    <mergeCell ref="I60:I61"/>
    <mergeCell ref="J60:J61"/>
    <mergeCell ref="K60:K61"/>
    <mergeCell ref="L60:L61"/>
    <mergeCell ref="M60:M61"/>
    <mergeCell ref="N60:N61"/>
    <mergeCell ref="H57:J57"/>
    <mergeCell ref="K57:N57"/>
    <mergeCell ref="A60:A61"/>
    <mergeCell ref="B60:B61"/>
    <mergeCell ref="C60:C61"/>
    <mergeCell ref="D60:D61"/>
    <mergeCell ref="E60:E61"/>
    <mergeCell ref="F60:F61"/>
    <mergeCell ref="G60:G61"/>
    <mergeCell ref="H60:H61"/>
    <mergeCell ref="B56:C56"/>
    <mergeCell ref="A57:A58"/>
    <mergeCell ref="B57:B58"/>
    <mergeCell ref="C57:C58"/>
    <mergeCell ref="D57:F57"/>
    <mergeCell ref="G57:G58"/>
    <mergeCell ref="I47:I48"/>
    <mergeCell ref="J47:J48"/>
    <mergeCell ref="K47:K48"/>
    <mergeCell ref="L47:L48"/>
    <mergeCell ref="M47:M48"/>
    <mergeCell ref="N47:N48"/>
    <mergeCell ref="M45:M46"/>
    <mergeCell ref="N45:N46"/>
    <mergeCell ref="A47:A48"/>
    <mergeCell ref="B47:B48"/>
    <mergeCell ref="C47:C48"/>
    <mergeCell ref="D47:D48"/>
    <mergeCell ref="E47:E48"/>
    <mergeCell ref="F47:F48"/>
    <mergeCell ref="G47:G48"/>
    <mergeCell ref="H47:H48"/>
    <mergeCell ref="G45:G46"/>
    <mergeCell ref="H45:H46"/>
    <mergeCell ref="I45:I46"/>
    <mergeCell ref="J45:J46"/>
    <mergeCell ref="K45:K46"/>
    <mergeCell ref="L45:L46"/>
    <mergeCell ref="A45:A46"/>
    <mergeCell ref="B45:B46"/>
    <mergeCell ref="C45:C46"/>
    <mergeCell ref="D45:D46"/>
    <mergeCell ref="E45:E46"/>
    <mergeCell ref="F45:F46"/>
    <mergeCell ref="I43:I44"/>
    <mergeCell ref="J43:J44"/>
    <mergeCell ref="K43:K44"/>
    <mergeCell ref="L43:L44"/>
    <mergeCell ref="M43:M44"/>
    <mergeCell ref="N43:N44"/>
    <mergeCell ref="M41:M42"/>
    <mergeCell ref="N41:N42"/>
    <mergeCell ref="I41:I42"/>
    <mergeCell ref="J41:J42"/>
    <mergeCell ref="K41:K42"/>
    <mergeCell ref="L41:L42"/>
    <mergeCell ref="A43:A44"/>
    <mergeCell ref="B43:B44"/>
    <mergeCell ref="C43:C44"/>
    <mergeCell ref="D43:D44"/>
    <mergeCell ref="E43:E44"/>
    <mergeCell ref="F43:F44"/>
    <mergeCell ref="G43:G44"/>
    <mergeCell ref="H43:H44"/>
    <mergeCell ref="G41:G42"/>
    <mergeCell ref="H41:H42"/>
    <mergeCell ref="A41:A42"/>
    <mergeCell ref="B41:B42"/>
    <mergeCell ref="C41:C42"/>
    <mergeCell ref="D41:D42"/>
    <mergeCell ref="E41:E42"/>
    <mergeCell ref="F41:F42"/>
    <mergeCell ref="I37:I38"/>
    <mergeCell ref="J37:J38"/>
    <mergeCell ref="K37:K38"/>
    <mergeCell ref="L37:L38"/>
    <mergeCell ref="M37:M38"/>
    <mergeCell ref="N37:N38"/>
    <mergeCell ref="M35:M36"/>
    <mergeCell ref="N35:N36"/>
    <mergeCell ref="A37:A38"/>
    <mergeCell ref="B37:B38"/>
    <mergeCell ref="C37:C38"/>
    <mergeCell ref="D37:D38"/>
    <mergeCell ref="E37:E38"/>
    <mergeCell ref="F37:F38"/>
    <mergeCell ref="G37:G38"/>
    <mergeCell ref="H37:H38"/>
    <mergeCell ref="G35:G36"/>
    <mergeCell ref="H35:H36"/>
    <mergeCell ref="I35:I36"/>
    <mergeCell ref="J35:J36"/>
    <mergeCell ref="K35:K36"/>
    <mergeCell ref="L35:L36"/>
    <mergeCell ref="A35:A36"/>
    <mergeCell ref="B35:B36"/>
    <mergeCell ref="C35:C36"/>
    <mergeCell ref="D35:D36"/>
    <mergeCell ref="E35:E36"/>
    <mergeCell ref="F35:F36"/>
    <mergeCell ref="I33:I34"/>
    <mergeCell ref="J33:J34"/>
    <mergeCell ref="K33:K34"/>
    <mergeCell ref="L33:L34"/>
    <mergeCell ref="M33:M34"/>
    <mergeCell ref="N33:N34"/>
    <mergeCell ref="H30:J30"/>
    <mergeCell ref="K30:N30"/>
    <mergeCell ref="A33:A34"/>
    <mergeCell ref="B33:B34"/>
    <mergeCell ref="C33:C34"/>
    <mergeCell ref="D33:D34"/>
    <mergeCell ref="E33:E34"/>
    <mergeCell ref="F33:F34"/>
    <mergeCell ref="G33:G34"/>
    <mergeCell ref="H33:H34"/>
    <mergeCell ref="B29:C29"/>
    <mergeCell ref="A30:A31"/>
    <mergeCell ref="B30:B31"/>
    <mergeCell ref="C30:C31"/>
    <mergeCell ref="D30:F30"/>
    <mergeCell ref="G30:G31"/>
    <mergeCell ref="I21:I22"/>
    <mergeCell ref="J21:J22"/>
    <mergeCell ref="K21:K22"/>
    <mergeCell ref="L21:L22"/>
    <mergeCell ref="M21:M22"/>
    <mergeCell ref="N21:N22"/>
    <mergeCell ref="M17:M18"/>
    <mergeCell ref="N17:N18"/>
    <mergeCell ref="A21:A22"/>
    <mergeCell ref="B21:B22"/>
    <mergeCell ref="C21:C22"/>
    <mergeCell ref="D21:D22"/>
    <mergeCell ref="E21:E22"/>
    <mergeCell ref="F21:F22"/>
    <mergeCell ref="G21:G22"/>
    <mergeCell ref="H21:H22"/>
    <mergeCell ref="G17:G18"/>
    <mergeCell ref="H17:H18"/>
    <mergeCell ref="I17:I18"/>
    <mergeCell ref="J17:J18"/>
    <mergeCell ref="K17:K18"/>
    <mergeCell ref="L17:L18"/>
    <mergeCell ref="A17:A18"/>
    <mergeCell ref="B17:B18"/>
    <mergeCell ref="C17:C18"/>
    <mergeCell ref="D17:D18"/>
    <mergeCell ref="E17:E18"/>
    <mergeCell ref="F17:F18"/>
    <mergeCell ref="I12:I13"/>
    <mergeCell ref="J12:J13"/>
    <mergeCell ref="K12:K13"/>
    <mergeCell ref="L12:L13"/>
    <mergeCell ref="M12:M13"/>
    <mergeCell ref="N12:N13"/>
    <mergeCell ref="M10:M11"/>
    <mergeCell ref="N10:N11"/>
    <mergeCell ref="I10:I11"/>
    <mergeCell ref="J10:J11"/>
    <mergeCell ref="K10:K11"/>
    <mergeCell ref="L10:L11"/>
    <mergeCell ref="A12:A13"/>
    <mergeCell ref="B12:B13"/>
    <mergeCell ref="C12:C13"/>
    <mergeCell ref="D12:D13"/>
    <mergeCell ref="E12:E13"/>
    <mergeCell ref="F12:F13"/>
    <mergeCell ref="G12:G13"/>
    <mergeCell ref="H12:H13"/>
    <mergeCell ref="G10:G11"/>
    <mergeCell ref="H10:H11"/>
    <mergeCell ref="A10:A11"/>
    <mergeCell ref="B10:B11"/>
    <mergeCell ref="C10:C11"/>
    <mergeCell ref="D10:D11"/>
    <mergeCell ref="E10:E11"/>
    <mergeCell ref="F10:F11"/>
    <mergeCell ref="L8:L9"/>
    <mergeCell ref="M8:M9"/>
    <mergeCell ref="N8:N9"/>
    <mergeCell ref="H5:J5"/>
    <mergeCell ref="K5:N5"/>
    <mergeCell ref="A8:A9"/>
    <mergeCell ref="B8:B9"/>
    <mergeCell ref="C8:C9"/>
    <mergeCell ref="D8:D9"/>
    <mergeCell ref="E8:E9"/>
    <mergeCell ref="F8:F9"/>
    <mergeCell ref="G8:G9"/>
    <mergeCell ref="H8:H9"/>
    <mergeCell ref="B3:C3"/>
    <mergeCell ref="A5:A6"/>
    <mergeCell ref="B5:B6"/>
    <mergeCell ref="C5:C6"/>
    <mergeCell ref="D5:F5"/>
    <mergeCell ref="G5:G6"/>
    <mergeCell ref="I8:I9"/>
    <mergeCell ref="J8:J9"/>
    <mergeCell ref="K8:K9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7"/>
  <sheetViews>
    <sheetView tabSelected="1" topLeftCell="A70" workbookViewId="0">
      <selection activeCell="T247" sqref="T247:U247"/>
    </sheetView>
  </sheetViews>
  <sheetFormatPr defaultRowHeight="12.75" x14ac:dyDescent="0.2"/>
  <cols>
    <col min="1" max="1" width="6.28515625" customWidth="1"/>
    <col min="2" max="2" width="27.28515625" style="5" customWidth="1"/>
    <col min="3" max="3" width="10.28515625" style="10" customWidth="1"/>
    <col min="4" max="4" width="9.5703125" style="10" customWidth="1"/>
    <col min="5" max="5" width="7.5703125" style="10" customWidth="1"/>
    <col min="6" max="6" width="9.42578125" style="10" customWidth="1"/>
    <col min="7" max="7" width="10.85546875" style="10" customWidth="1"/>
    <col min="8" max="9" width="7.7109375" style="10" customWidth="1"/>
    <col min="10" max="11" width="7.28515625" style="10" customWidth="1"/>
    <col min="12" max="12" width="9" style="10" customWidth="1"/>
    <col min="13" max="13" width="6.7109375" style="10" customWidth="1"/>
    <col min="14" max="14" width="6.85546875" style="10" customWidth="1"/>
  </cols>
  <sheetData>
    <row r="1" spans="1:14" x14ac:dyDescent="0.2">
      <c r="A1" s="1"/>
      <c r="B1" s="19" t="s">
        <v>26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x14ac:dyDescent="0.2">
      <c r="A2" s="2"/>
      <c r="B2" s="19" t="s">
        <v>12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ht="15" customHeight="1" x14ac:dyDescent="0.2">
      <c r="A3" s="2"/>
      <c r="B3" s="101" t="s">
        <v>47</v>
      </c>
      <c r="C3" s="101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x14ac:dyDescent="0.2">
      <c r="A4" s="1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1:14" s="3" customFormat="1" ht="33" customHeight="1" x14ac:dyDescent="0.2">
      <c r="A5" s="79" t="s">
        <v>0</v>
      </c>
      <c r="B5" s="80" t="s">
        <v>1</v>
      </c>
      <c r="C5" s="81" t="s">
        <v>21</v>
      </c>
      <c r="D5" s="81" t="s">
        <v>6</v>
      </c>
      <c r="E5" s="81"/>
      <c r="F5" s="81"/>
      <c r="G5" s="81" t="s">
        <v>2</v>
      </c>
      <c r="H5" s="77" t="s">
        <v>3</v>
      </c>
      <c r="I5" s="77"/>
      <c r="J5" s="77"/>
      <c r="K5" s="78" t="s">
        <v>4</v>
      </c>
      <c r="L5" s="78"/>
      <c r="M5" s="78"/>
      <c r="N5" s="78"/>
    </row>
    <row r="6" spans="1:14" s="4" customFormat="1" ht="21" customHeight="1" x14ac:dyDescent="0.2">
      <c r="A6" s="79"/>
      <c r="B6" s="80"/>
      <c r="C6" s="81"/>
      <c r="D6" s="21" t="s">
        <v>7</v>
      </c>
      <c r="E6" s="21" t="s">
        <v>5</v>
      </c>
      <c r="F6" s="21" t="s">
        <v>8</v>
      </c>
      <c r="G6" s="81"/>
      <c r="H6" s="22" t="s">
        <v>9</v>
      </c>
      <c r="I6" s="22" t="s">
        <v>22</v>
      </c>
      <c r="J6" s="22" t="s">
        <v>23</v>
      </c>
      <c r="K6" s="22" t="s">
        <v>10</v>
      </c>
      <c r="L6" s="22" t="s">
        <v>25</v>
      </c>
      <c r="M6" s="22" t="s">
        <v>24</v>
      </c>
      <c r="N6" s="22" t="s">
        <v>11</v>
      </c>
    </row>
    <row r="7" spans="1:14" s="4" customFormat="1" x14ac:dyDescent="0.2">
      <c r="A7" s="15"/>
      <c r="B7" s="14" t="s">
        <v>13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1:14" s="6" customFormat="1" ht="14.25" customHeight="1" x14ac:dyDescent="0.2">
      <c r="A8" s="70">
        <v>182</v>
      </c>
      <c r="B8" s="70" t="s">
        <v>39</v>
      </c>
      <c r="C8" s="67" t="s">
        <v>80</v>
      </c>
      <c r="D8" s="67">
        <v>4.67</v>
      </c>
      <c r="E8" s="67">
        <v>4.8600000000000003</v>
      </c>
      <c r="F8" s="67">
        <v>25.83</v>
      </c>
      <c r="G8" s="67">
        <v>166</v>
      </c>
      <c r="H8" s="67">
        <v>0.11</v>
      </c>
      <c r="I8" s="67">
        <v>0</v>
      </c>
      <c r="J8" s="67">
        <v>20</v>
      </c>
      <c r="K8" s="67">
        <v>9.4</v>
      </c>
      <c r="L8" s="67">
        <v>73.5</v>
      </c>
      <c r="M8" s="67">
        <v>111.1</v>
      </c>
      <c r="N8" s="67">
        <v>2.4900000000000002</v>
      </c>
    </row>
    <row r="9" spans="1:14" s="6" customFormat="1" ht="14.25" x14ac:dyDescent="0.2">
      <c r="A9" s="71"/>
      <c r="B9" s="71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</row>
    <row r="10" spans="1:14" s="6" customFormat="1" ht="14.25" x14ac:dyDescent="0.2">
      <c r="A10" s="75">
        <v>376</v>
      </c>
      <c r="B10" s="75" t="s">
        <v>14</v>
      </c>
      <c r="C10" s="72">
        <v>200</v>
      </c>
      <c r="D10" s="72">
        <v>0.2</v>
      </c>
      <c r="E10" s="72">
        <v>5.7000000000000002E-2</v>
      </c>
      <c r="F10" s="72">
        <v>15.1</v>
      </c>
      <c r="G10" s="72">
        <v>61.3</v>
      </c>
      <c r="H10" s="72">
        <v>0</v>
      </c>
      <c r="I10" s="72">
        <v>0</v>
      </c>
      <c r="J10" s="72">
        <v>0</v>
      </c>
      <c r="K10" s="72">
        <v>6</v>
      </c>
      <c r="L10" s="72">
        <v>0</v>
      </c>
      <c r="M10" s="72">
        <v>0</v>
      </c>
      <c r="N10" s="72">
        <v>0.4</v>
      </c>
    </row>
    <row r="11" spans="1:14" s="6" customFormat="1" ht="14.25" x14ac:dyDescent="0.2">
      <c r="A11" s="76"/>
      <c r="B11" s="76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</row>
    <row r="12" spans="1:14" s="6" customFormat="1" ht="14.25" x14ac:dyDescent="0.2">
      <c r="A12" s="70"/>
      <c r="B12" s="70" t="s">
        <v>42</v>
      </c>
      <c r="C12" s="67">
        <v>40</v>
      </c>
      <c r="D12" s="67">
        <v>3.1</v>
      </c>
      <c r="E12" s="67">
        <v>1.2</v>
      </c>
      <c r="F12" s="67">
        <v>20.100000000000001</v>
      </c>
      <c r="G12" s="67">
        <v>94.7</v>
      </c>
      <c r="H12" s="67">
        <v>0.11</v>
      </c>
      <c r="I12" s="67">
        <v>0</v>
      </c>
      <c r="J12" s="67">
        <v>0</v>
      </c>
      <c r="K12" s="72">
        <v>20</v>
      </c>
      <c r="L12" s="72">
        <v>14</v>
      </c>
      <c r="M12" s="72">
        <v>65</v>
      </c>
      <c r="N12" s="72">
        <v>1.1000000000000001</v>
      </c>
    </row>
    <row r="13" spans="1:14" s="6" customFormat="1" ht="14.25" x14ac:dyDescent="0.2">
      <c r="A13" s="76"/>
      <c r="B13" s="71"/>
      <c r="C13" s="68"/>
      <c r="D13" s="68"/>
      <c r="E13" s="68"/>
      <c r="F13" s="68"/>
      <c r="G13" s="68"/>
      <c r="H13" s="68"/>
      <c r="I13" s="68"/>
      <c r="J13" s="68"/>
      <c r="K13" s="73"/>
      <c r="L13" s="73"/>
      <c r="M13" s="73"/>
      <c r="N13" s="73"/>
    </row>
    <row r="14" spans="1:14" x14ac:dyDescent="0.2">
      <c r="A14" s="4"/>
      <c r="B14" s="19" t="s">
        <v>65</v>
      </c>
      <c r="C14" s="11"/>
      <c r="D14" s="11">
        <f>SUM(D7:D13)</f>
        <v>7.9700000000000006</v>
      </c>
      <c r="E14" s="11">
        <f t="shared" ref="E14:N14" si="0">SUM(E8:E13)</f>
        <v>6.1170000000000009</v>
      </c>
      <c r="F14" s="11">
        <f t="shared" si="0"/>
        <v>61.03</v>
      </c>
      <c r="G14" s="11">
        <f t="shared" si="0"/>
        <v>322</v>
      </c>
      <c r="H14" s="11">
        <f t="shared" si="0"/>
        <v>0.22</v>
      </c>
      <c r="I14" s="11">
        <f t="shared" si="0"/>
        <v>0</v>
      </c>
      <c r="J14" s="11">
        <f t="shared" si="0"/>
        <v>20</v>
      </c>
      <c r="K14" s="11">
        <f t="shared" si="0"/>
        <v>35.4</v>
      </c>
      <c r="L14" s="11">
        <f t="shared" si="0"/>
        <v>87.5</v>
      </c>
      <c r="M14" s="11">
        <f t="shared" si="0"/>
        <v>176.1</v>
      </c>
      <c r="N14" s="11">
        <f t="shared" si="0"/>
        <v>3.99</v>
      </c>
    </row>
    <row r="15" spans="1:14" x14ac:dyDescent="0.2">
      <c r="A15" s="12"/>
      <c r="B15" s="20" t="s">
        <v>15</v>
      </c>
      <c r="C15" s="13"/>
      <c r="D15" s="8"/>
      <c r="E15" s="8"/>
      <c r="F15" s="8"/>
      <c r="G15" s="8"/>
      <c r="H15" s="8"/>
      <c r="I15" s="8"/>
      <c r="J15" s="8"/>
      <c r="K15" s="8"/>
      <c r="L15" s="9"/>
      <c r="M15" s="4"/>
      <c r="N15" s="4"/>
    </row>
    <row r="16" spans="1:14" x14ac:dyDescent="0.2">
      <c r="A16" s="17">
        <v>97</v>
      </c>
      <c r="B16" s="17" t="s">
        <v>62</v>
      </c>
      <c r="C16" s="16" t="s">
        <v>63</v>
      </c>
      <c r="D16" s="16">
        <v>7.29</v>
      </c>
      <c r="E16" s="16">
        <v>5.7</v>
      </c>
      <c r="F16" s="16">
        <v>16.989999999999998</v>
      </c>
      <c r="G16" s="16">
        <v>148.5</v>
      </c>
      <c r="H16" s="16">
        <v>0.15</v>
      </c>
      <c r="I16" s="16">
        <v>12.34</v>
      </c>
      <c r="J16" s="16">
        <v>4.95</v>
      </c>
      <c r="K16" s="16">
        <v>0.21</v>
      </c>
      <c r="L16" s="16">
        <v>31.9</v>
      </c>
      <c r="M16" s="16">
        <v>129.96</v>
      </c>
      <c r="N16" s="16">
        <v>40.01</v>
      </c>
    </row>
    <row r="17" spans="1:14" x14ac:dyDescent="0.2">
      <c r="A17" s="67">
        <v>278</v>
      </c>
      <c r="B17" s="70" t="s">
        <v>89</v>
      </c>
      <c r="C17" s="67">
        <v>80</v>
      </c>
      <c r="D17" s="67">
        <v>7.3</v>
      </c>
      <c r="E17" s="67">
        <v>10.83</v>
      </c>
      <c r="F17" s="67">
        <v>7.55</v>
      </c>
      <c r="G17" s="67">
        <v>156.91</v>
      </c>
      <c r="H17" s="67">
        <v>0.08</v>
      </c>
      <c r="I17" s="67">
        <v>0.4</v>
      </c>
      <c r="J17" s="67">
        <v>0.05</v>
      </c>
      <c r="K17" s="67">
        <v>32.729999999999997</v>
      </c>
      <c r="L17" s="67">
        <v>23</v>
      </c>
      <c r="M17" s="67">
        <v>147.53</v>
      </c>
      <c r="N17" s="67">
        <v>0.66</v>
      </c>
    </row>
    <row r="18" spans="1:14" x14ac:dyDescent="0.2">
      <c r="A18" s="73"/>
      <c r="B18" s="76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</row>
    <row r="19" spans="1:14" x14ac:dyDescent="0.2">
      <c r="A19" s="16">
        <v>331</v>
      </c>
      <c r="B19" s="17" t="s">
        <v>60</v>
      </c>
      <c r="C19" s="16">
        <v>80</v>
      </c>
      <c r="D19" s="16">
        <v>0.61</v>
      </c>
      <c r="E19" s="16">
        <v>1.79</v>
      </c>
      <c r="F19" s="16">
        <v>4.87</v>
      </c>
      <c r="G19" s="16">
        <v>37.869999999999997</v>
      </c>
      <c r="H19" s="16">
        <v>0.02</v>
      </c>
      <c r="I19" s="16">
        <v>1.6</v>
      </c>
      <c r="J19" s="16">
        <v>0.01</v>
      </c>
      <c r="K19" s="16">
        <v>7.05</v>
      </c>
      <c r="L19" s="16">
        <v>5.34</v>
      </c>
      <c r="M19" s="16">
        <v>13.15</v>
      </c>
      <c r="N19" s="16">
        <v>0.21</v>
      </c>
    </row>
    <row r="20" spans="1:14" x14ac:dyDescent="0.2">
      <c r="A20" s="16"/>
      <c r="B20" s="17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</row>
    <row r="21" spans="1:14" x14ac:dyDescent="0.2">
      <c r="A21" s="75">
        <v>679</v>
      </c>
      <c r="B21" s="75" t="s">
        <v>44</v>
      </c>
      <c r="C21" s="72">
        <v>180</v>
      </c>
      <c r="D21" s="72">
        <v>11.24</v>
      </c>
      <c r="E21" s="72">
        <v>6.52</v>
      </c>
      <c r="F21" s="72">
        <v>54</v>
      </c>
      <c r="G21" s="72">
        <v>316.57</v>
      </c>
      <c r="H21" s="72">
        <v>0.01</v>
      </c>
      <c r="I21" s="72">
        <v>0</v>
      </c>
      <c r="J21" s="72">
        <v>0.09</v>
      </c>
      <c r="K21" s="72">
        <v>27.22</v>
      </c>
      <c r="L21" s="72">
        <v>16.260000000000002</v>
      </c>
      <c r="M21" s="72">
        <v>245.12</v>
      </c>
      <c r="N21" s="72">
        <v>5.53</v>
      </c>
    </row>
    <row r="22" spans="1:14" x14ac:dyDescent="0.2">
      <c r="A22" s="76"/>
      <c r="B22" s="76"/>
      <c r="C22" s="73"/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</row>
    <row r="23" spans="1:14" x14ac:dyDescent="0.2">
      <c r="A23" s="55">
        <v>859</v>
      </c>
      <c r="B23" s="49" t="s">
        <v>75</v>
      </c>
      <c r="C23" s="18">
        <v>200</v>
      </c>
      <c r="D23" s="50">
        <v>0.2</v>
      </c>
      <c r="E23" s="50">
        <v>0.06</v>
      </c>
      <c r="F23" s="50">
        <v>15.02</v>
      </c>
      <c r="G23" s="50">
        <v>61.8</v>
      </c>
      <c r="H23" s="50">
        <v>0.02</v>
      </c>
      <c r="I23" s="50">
        <v>0</v>
      </c>
      <c r="J23" s="50">
        <v>0</v>
      </c>
      <c r="K23" s="50">
        <v>12</v>
      </c>
      <c r="L23" s="53">
        <v>0</v>
      </c>
      <c r="M23" s="40">
        <v>2.4</v>
      </c>
      <c r="N23" s="40">
        <v>0.8</v>
      </c>
    </row>
    <row r="24" spans="1:14" x14ac:dyDescent="0.2">
      <c r="A24" s="16"/>
      <c r="B24" s="17" t="s">
        <v>42</v>
      </c>
      <c r="C24" s="16">
        <v>40</v>
      </c>
      <c r="D24" s="16">
        <v>3.1</v>
      </c>
      <c r="E24" s="16">
        <v>1.2</v>
      </c>
      <c r="F24" s="16">
        <v>20.100000000000001</v>
      </c>
      <c r="G24" s="16">
        <v>94.7</v>
      </c>
      <c r="H24" s="16">
        <v>0.11</v>
      </c>
      <c r="I24" s="16">
        <v>0</v>
      </c>
      <c r="J24" s="16">
        <v>0</v>
      </c>
      <c r="K24" s="16">
        <v>20</v>
      </c>
      <c r="L24" s="16">
        <v>14</v>
      </c>
      <c r="M24" s="16">
        <v>65</v>
      </c>
      <c r="N24" s="16">
        <v>1.1000000000000001</v>
      </c>
    </row>
    <row r="25" spans="1:14" x14ac:dyDescent="0.2">
      <c r="A25" s="16"/>
      <c r="B25" s="17" t="s">
        <v>76</v>
      </c>
      <c r="C25" s="16">
        <v>40</v>
      </c>
      <c r="D25" s="16">
        <v>2.7</v>
      </c>
      <c r="E25" s="16">
        <v>0.51</v>
      </c>
      <c r="F25" s="16">
        <v>15.91</v>
      </c>
      <c r="G25" s="16">
        <v>80.400000000000006</v>
      </c>
      <c r="H25" s="16">
        <v>0</v>
      </c>
      <c r="I25" s="16">
        <v>0</v>
      </c>
      <c r="J25" s="16">
        <v>0</v>
      </c>
      <c r="K25" s="16">
        <v>5.8</v>
      </c>
      <c r="L25" s="16">
        <v>4</v>
      </c>
      <c r="M25" s="16">
        <v>18</v>
      </c>
      <c r="N25" s="16">
        <v>0.4</v>
      </c>
    </row>
    <row r="26" spans="1:14" x14ac:dyDescent="0.2">
      <c r="A26" s="4"/>
      <c r="B26" s="19" t="s">
        <v>16</v>
      </c>
      <c r="C26" s="11"/>
      <c r="D26" s="11">
        <f>D14+D16+D17+D19+D21+D23+D24+D25</f>
        <v>40.410000000000011</v>
      </c>
      <c r="E26" s="11">
        <f t="shared" ref="E26:N26" si="1">E14+E16+E17+E19+E21+E23+E24+E25</f>
        <v>32.726999999999997</v>
      </c>
      <c r="F26" s="11">
        <f t="shared" si="1"/>
        <v>195.47</v>
      </c>
      <c r="G26" s="11">
        <f t="shared" si="1"/>
        <v>1218.75</v>
      </c>
      <c r="H26" s="11">
        <f t="shared" si="1"/>
        <v>0.61</v>
      </c>
      <c r="I26" s="11">
        <f t="shared" si="1"/>
        <v>14.34</v>
      </c>
      <c r="J26" s="11">
        <f t="shared" si="1"/>
        <v>25.1</v>
      </c>
      <c r="K26" s="11">
        <f t="shared" si="1"/>
        <v>140.41000000000003</v>
      </c>
      <c r="L26" s="11">
        <f t="shared" si="1"/>
        <v>182</v>
      </c>
      <c r="M26" s="11">
        <f t="shared" si="1"/>
        <v>797.26</v>
      </c>
      <c r="N26" s="11">
        <f t="shared" si="1"/>
        <v>52.699999999999996</v>
      </c>
    </row>
    <row r="28" spans="1:14" x14ac:dyDescent="0.2">
      <c r="A28" s="2"/>
      <c r="B28" s="19" t="s">
        <v>28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</row>
    <row r="29" spans="1:14" x14ac:dyDescent="0.2">
      <c r="A29" s="2"/>
      <c r="B29" s="74" t="s">
        <v>70</v>
      </c>
      <c r="C29" s="74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</row>
    <row r="30" spans="1:14" x14ac:dyDescent="0.2">
      <c r="A30" s="92" t="s">
        <v>0</v>
      </c>
      <c r="B30" s="94" t="s">
        <v>1</v>
      </c>
      <c r="C30" s="96" t="s">
        <v>21</v>
      </c>
      <c r="D30" s="98" t="s">
        <v>6</v>
      </c>
      <c r="E30" s="99"/>
      <c r="F30" s="100"/>
      <c r="G30" s="96" t="s">
        <v>2</v>
      </c>
      <c r="H30" s="86" t="s">
        <v>3</v>
      </c>
      <c r="I30" s="87"/>
      <c r="J30" s="88"/>
      <c r="K30" s="89" t="s">
        <v>4</v>
      </c>
      <c r="L30" s="90"/>
      <c r="M30" s="90"/>
      <c r="N30" s="91"/>
    </row>
    <row r="31" spans="1:14" ht="25.5" x14ac:dyDescent="0.2">
      <c r="A31" s="93"/>
      <c r="B31" s="95"/>
      <c r="C31" s="97"/>
      <c r="D31" s="21" t="s">
        <v>7</v>
      </c>
      <c r="E31" s="21" t="s">
        <v>5</v>
      </c>
      <c r="F31" s="21" t="s">
        <v>8</v>
      </c>
      <c r="G31" s="97"/>
      <c r="H31" s="22" t="s">
        <v>9</v>
      </c>
      <c r="I31" s="22" t="s">
        <v>22</v>
      </c>
      <c r="J31" s="22" t="s">
        <v>23</v>
      </c>
      <c r="K31" s="22" t="s">
        <v>10</v>
      </c>
      <c r="L31" s="22" t="s">
        <v>25</v>
      </c>
      <c r="M31" s="22" t="s">
        <v>24</v>
      </c>
      <c r="N31" s="22" t="s">
        <v>11</v>
      </c>
    </row>
    <row r="32" spans="1:14" x14ac:dyDescent="0.2">
      <c r="A32" s="15"/>
      <c r="B32" s="14" t="s">
        <v>13</v>
      </c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</row>
    <row r="33" spans="1:14" ht="12.75" customHeight="1" x14ac:dyDescent="0.2">
      <c r="A33" s="75">
        <v>182</v>
      </c>
      <c r="B33" s="75" t="s">
        <v>51</v>
      </c>
      <c r="C33" s="72" t="s">
        <v>80</v>
      </c>
      <c r="D33" s="72">
        <v>4.55</v>
      </c>
      <c r="E33" s="72">
        <v>4.12</v>
      </c>
      <c r="F33" s="72">
        <v>21.59</v>
      </c>
      <c r="G33" s="72">
        <v>177.2</v>
      </c>
      <c r="H33" s="72">
        <v>0.3</v>
      </c>
      <c r="I33" s="72">
        <v>1.25</v>
      </c>
      <c r="J33" s="72">
        <v>31.2</v>
      </c>
      <c r="K33" s="72">
        <v>146.80000000000001</v>
      </c>
      <c r="L33" s="72">
        <v>218.9</v>
      </c>
      <c r="M33" s="72">
        <v>58.2</v>
      </c>
      <c r="N33" s="72">
        <v>2.38</v>
      </c>
    </row>
    <row r="34" spans="1:14" x14ac:dyDescent="0.2">
      <c r="A34" s="76"/>
      <c r="B34" s="76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</row>
    <row r="35" spans="1:14" x14ac:dyDescent="0.2">
      <c r="A35" s="75">
        <v>382</v>
      </c>
      <c r="B35" s="75" t="s">
        <v>41</v>
      </c>
      <c r="C35" s="72">
        <v>200</v>
      </c>
      <c r="D35" s="72">
        <v>1.9</v>
      </c>
      <c r="E35" s="72">
        <v>1.7</v>
      </c>
      <c r="F35" s="72">
        <v>25</v>
      </c>
      <c r="G35" s="72">
        <v>121.57</v>
      </c>
      <c r="H35" s="72">
        <v>0.04</v>
      </c>
      <c r="I35" s="72">
        <v>1.3</v>
      </c>
      <c r="J35" s="72">
        <v>0.01</v>
      </c>
      <c r="K35" s="72">
        <v>122</v>
      </c>
      <c r="L35" s="72">
        <v>14</v>
      </c>
      <c r="M35" s="72">
        <v>90</v>
      </c>
      <c r="N35" s="72">
        <v>0.56000000000000005</v>
      </c>
    </row>
    <row r="36" spans="1:14" x14ac:dyDescent="0.2">
      <c r="A36" s="76"/>
      <c r="B36" s="76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</row>
    <row r="37" spans="1:14" x14ac:dyDescent="0.2">
      <c r="A37" s="70"/>
      <c r="B37" s="70" t="s">
        <v>42</v>
      </c>
      <c r="C37" s="67">
        <v>40</v>
      </c>
      <c r="D37" s="67">
        <v>3.1</v>
      </c>
      <c r="E37" s="67">
        <v>1.2</v>
      </c>
      <c r="F37" s="67">
        <v>20.100000000000001</v>
      </c>
      <c r="G37" s="67">
        <v>94.7</v>
      </c>
      <c r="H37" s="67">
        <v>0.11</v>
      </c>
      <c r="I37" s="67">
        <v>0</v>
      </c>
      <c r="J37" s="67">
        <v>0</v>
      </c>
      <c r="K37" s="72">
        <v>20</v>
      </c>
      <c r="L37" s="72">
        <v>14</v>
      </c>
      <c r="M37" s="72">
        <v>65</v>
      </c>
      <c r="N37" s="72">
        <v>1.1000000000000001</v>
      </c>
    </row>
    <row r="38" spans="1:14" x14ac:dyDescent="0.2">
      <c r="A38" s="76"/>
      <c r="B38" s="71"/>
      <c r="C38" s="68"/>
      <c r="D38" s="68"/>
      <c r="E38" s="68"/>
      <c r="F38" s="68"/>
      <c r="G38" s="68"/>
      <c r="H38" s="68"/>
      <c r="I38" s="68"/>
      <c r="J38" s="68"/>
      <c r="K38" s="73"/>
      <c r="L38" s="73"/>
      <c r="M38" s="73"/>
      <c r="N38" s="73"/>
    </row>
    <row r="39" spans="1:14" x14ac:dyDescent="0.2">
      <c r="A39" s="4"/>
      <c r="B39" s="19" t="s">
        <v>69</v>
      </c>
      <c r="C39" s="11"/>
      <c r="D39" s="11">
        <f>SUM(D32:D38)</f>
        <v>9.5499999999999989</v>
      </c>
      <c r="E39" s="11">
        <f t="shared" ref="E39:N39" si="2">SUM(E33:E38)</f>
        <v>7.0200000000000005</v>
      </c>
      <c r="F39" s="11">
        <f t="shared" si="2"/>
        <v>66.69</v>
      </c>
      <c r="G39" s="11">
        <f t="shared" si="2"/>
        <v>393.46999999999997</v>
      </c>
      <c r="H39" s="11">
        <f t="shared" si="2"/>
        <v>0.44999999999999996</v>
      </c>
      <c r="I39" s="11">
        <f t="shared" si="2"/>
        <v>2.5499999999999998</v>
      </c>
      <c r="J39" s="11">
        <f t="shared" si="2"/>
        <v>31.21</v>
      </c>
      <c r="K39" s="11">
        <f t="shared" si="2"/>
        <v>288.8</v>
      </c>
      <c r="L39" s="11">
        <f t="shared" si="2"/>
        <v>246.9</v>
      </c>
      <c r="M39" s="11">
        <f t="shared" si="2"/>
        <v>213.2</v>
      </c>
      <c r="N39" s="11">
        <f t="shared" si="2"/>
        <v>4.04</v>
      </c>
    </row>
    <row r="40" spans="1:14" x14ac:dyDescent="0.2">
      <c r="A40" s="12"/>
      <c r="B40" s="20" t="s">
        <v>15</v>
      </c>
      <c r="C40" s="13"/>
      <c r="D40" s="8"/>
      <c r="E40" s="8"/>
      <c r="F40" s="8"/>
      <c r="G40" s="8"/>
      <c r="H40" s="8"/>
      <c r="I40" s="8"/>
      <c r="J40" s="8"/>
      <c r="K40" s="8"/>
      <c r="L40" s="9"/>
      <c r="M40" s="4"/>
      <c r="N40" s="4"/>
    </row>
    <row r="41" spans="1:14" ht="12" customHeight="1" x14ac:dyDescent="0.2">
      <c r="A41" s="70">
        <v>88</v>
      </c>
      <c r="B41" s="70" t="s">
        <v>64</v>
      </c>
      <c r="C41" s="67" t="s">
        <v>98</v>
      </c>
      <c r="D41" s="67">
        <v>6.65</v>
      </c>
      <c r="E41" s="67">
        <v>7.05</v>
      </c>
      <c r="F41" s="67">
        <v>6.98</v>
      </c>
      <c r="G41" s="67">
        <v>161.80000000000001</v>
      </c>
      <c r="H41" s="67">
        <v>0.06</v>
      </c>
      <c r="I41" s="67">
        <v>18.46</v>
      </c>
      <c r="J41" s="67">
        <v>0</v>
      </c>
      <c r="K41" s="67">
        <v>43.33</v>
      </c>
      <c r="L41" s="67">
        <v>22.25</v>
      </c>
      <c r="M41" s="72">
        <v>45.63</v>
      </c>
      <c r="N41" s="72">
        <v>0.8</v>
      </c>
    </row>
    <row r="42" spans="1:14" ht="13.5" hidden="1" thickBot="1" x14ac:dyDescent="0.25">
      <c r="A42" s="71"/>
      <c r="B42" s="71"/>
      <c r="C42" s="68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</row>
    <row r="43" spans="1:14" x14ac:dyDescent="0.2">
      <c r="A43" s="67" t="s">
        <v>90</v>
      </c>
      <c r="B43" s="70" t="s">
        <v>91</v>
      </c>
      <c r="C43" s="67">
        <v>100</v>
      </c>
      <c r="D43" s="67">
        <v>18.87</v>
      </c>
      <c r="E43" s="67">
        <v>22</v>
      </c>
      <c r="F43" s="67">
        <v>5.5</v>
      </c>
      <c r="G43" s="67">
        <v>295.75</v>
      </c>
      <c r="H43" s="67">
        <v>0.09</v>
      </c>
      <c r="I43" s="67">
        <v>0.27</v>
      </c>
      <c r="J43" s="67">
        <v>56.3</v>
      </c>
      <c r="K43" s="67">
        <v>110</v>
      </c>
      <c r="L43" s="67">
        <v>46</v>
      </c>
      <c r="M43" s="67">
        <v>226</v>
      </c>
      <c r="N43" s="67">
        <v>0.78</v>
      </c>
    </row>
    <row r="44" spans="1:14" x14ac:dyDescent="0.2">
      <c r="A44" s="73"/>
      <c r="B44" s="76"/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</row>
    <row r="45" spans="1:14" ht="12.75" customHeight="1" x14ac:dyDescent="0.2">
      <c r="A45" s="75">
        <v>312</v>
      </c>
      <c r="B45" s="75" t="s">
        <v>49</v>
      </c>
      <c r="C45" s="72" t="s">
        <v>50</v>
      </c>
      <c r="D45" s="72">
        <v>4.26</v>
      </c>
      <c r="E45" s="72">
        <v>8.08</v>
      </c>
      <c r="F45" s="72">
        <v>31.06</v>
      </c>
      <c r="G45" s="72">
        <v>213.94</v>
      </c>
      <c r="H45" s="72">
        <v>0.16</v>
      </c>
      <c r="I45" s="72">
        <v>21.43</v>
      </c>
      <c r="J45" s="72">
        <v>0.12</v>
      </c>
      <c r="K45" s="72">
        <v>45.56</v>
      </c>
      <c r="L45" s="72">
        <v>42.19</v>
      </c>
      <c r="M45" s="72">
        <v>103.59</v>
      </c>
      <c r="N45" s="72">
        <v>1.18</v>
      </c>
    </row>
    <row r="46" spans="1:14" x14ac:dyDescent="0.2">
      <c r="A46" s="76"/>
      <c r="B46" s="76"/>
      <c r="C46" s="73"/>
      <c r="D46" s="73"/>
      <c r="E46" s="73"/>
      <c r="F46" s="73"/>
      <c r="G46" s="73"/>
      <c r="H46" s="73"/>
      <c r="I46" s="73"/>
      <c r="J46" s="73"/>
      <c r="K46" s="73"/>
      <c r="L46" s="73"/>
      <c r="M46" s="73"/>
      <c r="N46" s="73"/>
    </row>
    <row r="47" spans="1:14" x14ac:dyDescent="0.2">
      <c r="A47" s="75">
        <v>376</v>
      </c>
      <c r="B47" s="75" t="s">
        <v>14</v>
      </c>
      <c r="C47" s="72">
        <v>200</v>
      </c>
      <c r="D47" s="72">
        <v>0.2</v>
      </c>
      <c r="E47" s="72">
        <v>5.7000000000000002E-2</v>
      </c>
      <c r="F47" s="72">
        <v>15.1</v>
      </c>
      <c r="G47" s="72">
        <v>61.3</v>
      </c>
      <c r="H47" s="72">
        <v>0</v>
      </c>
      <c r="I47" s="72">
        <v>0</v>
      </c>
      <c r="J47" s="72">
        <v>0</v>
      </c>
      <c r="K47" s="72">
        <v>6</v>
      </c>
      <c r="L47" s="72">
        <v>0</v>
      </c>
      <c r="M47" s="72">
        <v>0</v>
      </c>
      <c r="N47" s="72">
        <v>0.4</v>
      </c>
    </row>
    <row r="48" spans="1:14" x14ac:dyDescent="0.2">
      <c r="A48" s="76"/>
      <c r="B48" s="76"/>
      <c r="C48" s="73"/>
      <c r="D48" s="73"/>
      <c r="E48" s="73"/>
      <c r="F48" s="73"/>
      <c r="G48" s="73"/>
      <c r="H48" s="73"/>
      <c r="I48" s="73"/>
      <c r="J48" s="73"/>
      <c r="K48" s="73"/>
      <c r="L48" s="73"/>
      <c r="M48" s="73"/>
      <c r="N48" s="73"/>
    </row>
    <row r="49" spans="1:14" x14ac:dyDescent="0.2">
      <c r="A49" s="16"/>
      <c r="B49" s="17" t="s">
        <v>42</v>
      </c>
      <c r="C49" s="16">
        <v>40</v>
      </c>
      <c r="D49" s="16">
        <v>3.1</v>
      </c>
      <c r="E49" s="16">
        <v>1.2</v>
      </c>
      <c r="F49" s="16">
        <v>20.100000000000001</v>
      </c>
      <c r="G49" s="16">
        <v>94.7</v>
      </c>
      <c r="H49" s="16">
        <v>0.11</v>
      </c>
      <c r="I49" s="16">
        <v>0</v>
      </c>
      <c r="J49" s="16">
        <v>0</v>
      </c>
      <c r="K49" s="16">
        <v>20</v>
      </c>
      <c r="L49" s="16">
        <v>14</v>
      </c>
      <c r="M49" s="16">
        <v>65</v>
      </c>
      <c r="N49" s="16">
        <v>1.1000000000000001</v>
      </c>
    </row>
    <row r="50" spans="1:14" x14ac:dyDescent="0.2">
      <c r="A50" s="16"/>
      <c r="B50" s="17" t="s">
        <v>76</v>
      </c>
      <c r="C50" s="16">
        <v>40</v>
      </c>
      <c r="D50" s="16">
        <v>2.7</v>
      </c>
      <c r="E50" s="16">
        <v>0.51</v>
      </c>
      <c r="F50" s="16">
        <v>15.91</v>
      </c>
      <c r="G50" s="16">
        <v>80.400000000000006</v>
      </c>
      <c r="H50" s="16">
        <v>0</v>
      </c>
      <c r="I50" s="16">
        <v>0</v>
      </c>
      <c r="J50" s="16">
        <v>0</v>
      </c>
      <c r="K50" s="16">
        <v>5.8</v>
      </c>
      <c r="L50" s="16">
        <v>4</v>
      </c>
      <c r="M50" s="16">
        <v>18</v>
      </c>
      <c r="N50" s="16">
        <v>0.4</v>
      </c>
    </row>
    <row r="51" spans="1:14" x14ac:dyDescent="0.2">
      <c r="A51" s="16"/>
      <c r="B51" s="17" t="s">
        <v>19</v>
      </c>
      <c r="C51" s="16">
        <v>150</v>
      </c>
      <c r="D51" s="16">
        <v>0.4</v>
      </c>
      <c r="E51" s="16">
        <v>0.4</v>
      </c>
      <c r="F51" s="16">
        <v>9.5</v>
      </c>
      <c r="G51" s="16">
        <v>63</v>
      </c>
      <c r="H51" s="16">
        <v>2</v>
      </c>
      <c r="I51" s="16">
        <v>0</v>
      </c>
      <c r="J51" s="16">
        <v>0</v>
      </c>
      <c r="K51" s="16">
        <v>1.6</v>
      </c>
      <c r="L51" s="16">
        <v>2.2999999999999998</v>
      </c>
      <c r="M51" s="16">
        <v>1.4</v>
      </c>
      <c r="N51" s="16">
        <v>12</v>
      </c>
    </row>
    <row r="52" spans="1:14" x14ac:dyDescent="0.2">
      <c r="A52" s="4"/>
      <c r="B52" s="19" t="s">
        <v>16</v>
      </c>
      <c r="C52" s="11"/>
      <c r="D52" s="11">
        <f>D39+D41+D43+D45+D47+D49+D51</f>
        <v>43.03</v>
      </c>
      <c r="E52" s="11">
        <f t="shared" ref="E52:N52" si="3">E39+E41+E43+E45+E47+E49+E51</f>
        <v>45.807000000000002</v>
      </c>
      <c r="F52" s="11">
        <f t="shared" si="3"/>
        <v>154.93</v>
      </c>
      <c r="G52" s="11">
        <f t="shared" si="3"/>
        <v>1283.96</v>
      </c>
      <c r="H52" s="11">
        <f t="shared" si="3"/>
        <v>2.87</v>
      </c>
      <c r="I52" s="11">
        <f t="shared" si="3"/>
        <v>42.71</v>
      </c>
      <c r="J52" s="11">
        <f t="shared" si="3"/>
        <v>87.63</v>
      </c>
      <c r="K52" s="11">
        <f t="shared" si="3"/>
        <v>515.29000000000008</v>
      </c>
      <c r="L52" s="11">
        <f t="shared" si="3"/>
        <v>373.64</v>
      </c>
      <c r="M52" s="11">
        <f t="shared" si="3"/>
        <v>654.81999999999994</v>
      </c>
      <c r="N52" s="11">
        <f t="shared" si="3"/>
        <v>20.3</v>
      </c>
    </row>
    <row r="55" spans="1:14" x14ac:dyDescent="0.2">
      <c r="B55" s="19" t="s">
        <v>29</v>
      </c>
    </row>
    <row r="56" spans="1:14" x14ac:dyDescent="0.2">
      <c r="B56" s="74" t="s">
        <v>47</v>
      </c>
      <c r="C56" s="74"/>
    </row>
    <row r="57" spans="1:14" x14ac:dyDescent="0.2">
      <c r="A57" s="79" t="s">
        <v>0</v>
      </c>
      <c r="B57" s="80" t="s">
        <v>1</v>
      </c>
      <c r="C57" s="81" t="s">
        <v>21</v>
      </c>
      <c r="D57" s="81" t="s">
        <v>6</v>
      </c>
      <c r="E57" s="81"/>
      <c r="F57" s="81"/>
      <c r="G57" s="81" t="s">
        <v>2</v>
      </c>
      <c r="H57" s="77" t="s">
        <v>3</v>
      </c>
      <c r="I57" s="77"/>
      <c r="J57" s="77"/>
      <c r="K57" s="78" t="s">
        <v>4</v>
      </c>
      <c r="L57" s="78"/>
      <c r="M57" s="78"/>
      <c r="N57" s="78"/>
    </row>
    <row r="58" spans="1:14" ht="25.5" x14ac:dyDescent="0.2">
      <c r="A58" s="79"/>
      <c r="B58" s="80"/>
      <c r="C58" s="81"/>
      <c r="D58" s="21" t="s">
        <v>7</v>
      </c>
      <c r="E58" s="21" t="s">
        <v>5</v>
      </c>
      <c r="F58" s="21" t="s">
        <v>8</v>
      </c>
      <c r="G58" s="81"/>
      <c r="H58" s="22" t="s">
        <v>9</v>
      </c>
      <c r="I58" s="22" t="s">
        <v>22</v>
      </c>
      <c r="J58" s="22" t="s">
        <v>23</v>
      </c>
      <c r="K58" s="22" t="s">
        <v>10</v>
      </c>
      <c r="L58" s="22" t="s">
        <v>25</v>
      </c>
      <c r="M58" s="22" t="s">
        <v>24</v>
      </c>
      <c r="N58" s="22" t="s">
        <v>11</v>
      </c>
    </row>
    <row r="59" spans="1:14" x14ac:dyDescent="0.2">
      <c r="A59" s="15"/>
      <c r="B59" s="14" t="s">
        <v>13</v>
      </c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</row>
    <row r="60" spans="1:14" x14ac:dyDescent="0.2">
      <c r="A60" s="67">
        <v>223</v>
      </c>
      <c r="B60" s="70" t="s">
        <v>54</v>
      </c>
      <c r="C60" s="67" t="s">
        <v>48</v>
      </c>
      <c r="D60" s="67">
        <v>34.36</v>
      </c>
      <c r="E60" s="67">
        <v>46.2</v>
      </c>
      <c r="F60" s="67">
        <v>40</v>
      </c>
      <c r="G60" s="67">
        <v>666</v>
      </c>
      <c r="H60" s="67">
        <v>0.09</v>
      </c>
      <c r="I60" s="67">
        <v>0.74</v>
      </c>
      <c r="J60" s="67">
        <v>0.33</v>
      </c>
      <c r="K60" s="67">
        <v>226.4</v>
      </c>
      <c r="L60" s="67">
        <v>48.02</v>
      </c>
      <c r="M60" s="67">
        <v>344.91</v>
      </c>
      <c r="N60" s="67">
        <v>0.84</v>
      </c>
    </row>
    <row r="61" spans="1:14" x14ac:dyDescent="0.2">
      <c r="A61" s="73"/>
      <c r="B61" s="76"/>
      <c r="C61" s="73"/>
      <c r="D61" s="73"/>
      <c r="E61" s="73"/>
      <c r="F61" s="73"/>
      <c r="G61" s="73"/>
      <c r="H61" s="73"/>
      <c r="I61" s="73"/>
      <c r="J61" s="73"/>
      <c r="K61" s="73"/>
      <c r="L61" s="73"/>
      <c r="M61" s="73"/>
      <c r="N61" s="73"/>
    </row>
    <row r="62" spans="1:14" x14ac:dyDescent="0.2">
      <c r="A62" s="70">
        <v>376</v>
      </c>
      <c r="B62" s="70" t="s">
        <v>14</v>
      </c>
      <c r="C62" s="67">
        <v>200</v>
      </c>
      <c r="D62" s="67">
        <v>0.2</v>
      </c>
      <c r="E62" s="67">
        <v>5.7000000000000002E-2</v>
      </c>
      <c r="F62" s="67">
        <v>15.1</v>
      </c>
      <c r="G62" s="67">
        <v>61.3</v>
      </c>
      <c r="H62" s="67">
        <v>0</v>
      </c>
      <c r="I62" s="67">
        <v>0</v>
      </c>
      <c r="J62" s="67">
        <v>0</v>
      </c>
      <c r="K62" s="67">
        <v>6</v>
      </c>
      <c r="L62" s="67">
        <v>0</v>
      </c>
      <c r="M62" s="67">
        <v>0</v>
      </c>
      <c r="N62" s="67">
        <v>0.4</v>
      </c>
    </row>
    <row r="63" spans="1:14" x14ac:dyDescent="0.2">
      <c r="A63" s="76"/>
      <c r="B63" s="76"/>
      <c r="C63" s="73"/>
      <c r="D63" s="73"/>
      <c r="E63" s="73"/>
      <c r="F63" s="73"/>
      <c r="G63" s="73"/>
      <c r="H63" s="73"/>
      <c r="I63" s="73"/>
      <c r="J63" s="73"/>
      <c r="K63" s="73"/>
      <c r="L63" s="73"/>
      <c r="M63" s="73"/>
      <c r="N63" s="73"/>
    </row>
    <row r="64" spans="1:14" x14ac:dyDescent="0.2">
      <c r="A64" s="75"/>
      <c r="B64" s="75" t="s">
        <v>42</v>
      </c>
      <c r="C64" s="67">
        <v>40</v>
      </c>
      <c r="D64" s="67">
        <v>3.1</v>
      </c>
      <c r="E64" s="67">
        <v>1.2</v>
      </c>
      <c r="F64" s="67">
        <v>20.100000000000001</v>
      </c>
      <c r="G64" s="67">
        <v>94.7</v>
      </c>
      <c r="H64" s="67">
        <v>0.11</v>
      </c>
      <c r="I64" s="67">
        <v>0</v>
      </c>
      <c r="J64" s="67">
        <v>0</v>
      </c>
      <c r="K64" s="72">
        <v>20</v>
      </c>
      <c r="L64" s="72">
        <v>14</v>
      </c>
      <c r="M64" s="72">
        <v>65</v>
      </c>
      <c r="N64" s="72">
        <v>1.1000000000000001</v>
      </c>
    </row>
    <row r="65" spans="1:14" x14ac:dyDescent="0.2">
      <c r="A65" s="76"/>
      <c r="B65" s="76"/>
      <c r="C65" s="68"/>
      <c r="D65" s="68"/>
      <c r="E65" s="68"/>
      <c r="F65" s="68"/>
      <c r="G65" s="68"/>
      <c r="H65" s="68"/>
      <c r="I65" s="68"/>
      <c r="J65" s="68"/>
      <c r="K65" s="73"/>
      <c r="L65" s="73"/>
      <c r="M65" s="73"/>
      <c r="N65" s="73"/>
    </row>
    <row r="66" spans="1:14" x14ac:dyDescent="0.2">
      <c r="A66" s="4"/>
      <c r="B66" s="19" t="s">
        <v>69</v>
      </c>
      <c r="C66" s="11"/>
      <c r="D66" s="11">
        <f>SUM(D59:D65)</f>
        <v>37.660000000000004</v>
      </c>
      <c r="E66" s="11">
        <f t="shared" ref="E66:N66" si="4">SUM(E60:E65)</f>
        <v>47.457000000000008</v>
      </c>
      <c r="F66" s="11">
        <f t="shared" si="4"/>
        <v>75.2</v>
      </c>
      <c r="G66" s="11">
        <f t="shared" si="4"/>
        <v>822</v>
      </c>
      <c r="H66" s="11">
        <f t="shared" si="4"/>
        <v>0.2</v>
      </c>
      <c r="I66" s="11">
        <f t="shared" si="4"/>
        <v>0.74</v>
      </c>
      <c r="J66" s="11">
        <f t="shared" si="4"/>
        <v>0.33</v>
      </c>
      <c r="K66" s="11">
        <f t="shared" si="4"/>
        <v>252.4</v>
      </c>
      <c r="L66" s="11">
        <f t="shared" si="4"/>
        <v>62.02</v>
      </c>
      <c r="M66" s="11">
        <f t="shared" si="4"/>
        <v>409.91</v>
      </c>
      <c r="N66" s="11">
        <f t="shared" si="4"/>
        <v>2.34</v>
      </c>
    </row>
    <row r="67" spans="1:14" x14ac:dyDescent="0.2">
      <c r="A67" s="12"/>
      <c r="B67" s="20" t="s">
        <v>15</v>
      </c>
      <c r="C67" s="13"/>
      <c r="D67" s="8"/>
      <c r="E67" s="8"/>
      <c r="F67" s="8"/>
      <c r="G67" s="8"/>
      <c r="H67" s="8"/>
      <c r="I67" s="8"/>
      <c r="J67" s="8"/>
      <c r="K67" s="8"/>
      <c r="L67" s="9"/>
      <c r="M67" s="4"/>
      <c r="N67" s="4"/>
    </row>
    <row r="68" spans="1:14" ht="25.5" x14ac:dyDescent="0.2">
      <c r="A68" s="16">
        <v>102</v>
      </c>
      <c r="B68" s="17" t="s">
        <v>67</v>
      </c>
      <c r="C68" s="16" t="s">
        <v>63</v>
      </c>
      <c r="D68" s="16">
        <v>8.49</v>
      </c>
      <c r="E68" s="16">
        <v>7.38</v>
      </c>
      <c r="F68" s="16">
        <v>21.04</v>
      </c>
      <c r="G68" s="16">
        <v>222.71</v>
      </c>
      <c r="H68" s="16">
        <v>0.23</v>
      </c>
      <c r="I68" s="16">
        <v>5.81</v>
      </c>
      <c r="J68" s="16">
        <v>0</v>
      </c>
      <c r="K68" s="16">
        <v>0.21</v>
      </c>
      <c r="L68" s="16">
        <v>38.08</v>
      </c>
      <c r="M68" s="16">
        <v>87.18</v>
      </c>
      <c r="N68" s="16">
        <v>35.299999999999997</v>
      </c>
    </row>
    <row r="69" spans="1:14" x14ac:dyDescent="0.2">
      <c r="A69" s="75">
        <v>679</v>
      </c>
      <c r="B69" s="75" t="s">
        <v>44</v>
      </c>
      <c r="C69" s="72">
        <v>180</v>
      </c>
      <c r="D69" s="72">
        <v>11.24</v>
      </c>
      <c r="E69" s="72">
        <v>6.52</v>
      </c>
      <c r="F69" s="72">
        <v>54</v>
      </c>
      <c r="G69" s="72">
        <v>316.57</v>
      </c>
      <c r="H69" s="72">
        <v>0.01</v>
      </c>
      <c r="I69" s="72">
        <v>0</v>
      </c>
      <c r="J69" s="72">
        <v>0.09</v>
      </c>
      <c r="K69" s="72">
        <v>27.22</v>
      </c>
      <c r="L69" s="72">
        <v>16.260000000000002</v>
      </c>
      <c r="M69" s="72">
        <v>245.12</v>
      </c>
      <c r="N69" s="72">
        <v>5.53</v>
      </c>
    </row>
    <row r="70" spans="1:14" x14ac:dyDescent="0.2">
      <c r="A70" s="76"/>
      <c r="B70" s="76"/>
      <c r="C70" s="73"/>
      <c r="D70" s="73"/>
      <c r="E70" s="73"/>
      <c r="F70" s="73"/>
      <c r="G70" s="73"/>
      <c r="H70" s="73"/>
      <c r="I70" s="73"/>
      <c r="J70" s="73"/>
      <c r="K70" s="73"/>
      <c r="L70" s="73"/>
      <c r="M70" s="73"/>
      <c r="N70" s="73"/>
    </row>
    <row r="71" spans="1:14" x14ac:dyDescent="0.2">
      <c r="A71" s="75">
        <v>246</v>
      </c>
      <c r="B71" s="75" t="s">
        <v>92</v>
      </c>
      <c r="C71" s="72" t="s">
        <v>86</v>
      </c>
      <c r="D71" s="72">
        <v>19.7</v>
      </c>
      <c r="E71" s="72">
        <v>17.89</v>
      </c>
      <c r="F71" s="72">
        <v>4.76</v>
      </c>
      <c r="G71" s="72">
        <v>168.2</v>
      </c>
      <c r="H71" s="72">
        <v>0.1</v>
      </c>
      <c r="I71" s="72">
        <v>0.15</v>
      </c>
      <c r="J71" s="72">
        <v>28.75</v>
      </c>
      <c r="K71" s="72">
        <v>43.75</v>
      </c>
      <c r="L71" s="72">
        <v>32.130000000000003</v>
      </c>
      <c r="M71" s="72">
        <v>116.38</v>
      </c>
      <c r="N71" s="72">
        <v>1.5</v>
      </c>
    </row>
    <row r="72" spans="1:14" x14ac:dyDescent="0.2">
      <c r="A72" s="76"/>
      <c r="B72" s="76"/>
      <c r="C72" s="73"/>
      <c r="D72" s="73"/>
      <c r="E72" s="73"/>
      <c r="F72" s="73"/>
      <c r="G72" s="73"/>
      <c r="H72" s="73"/>
      <c r="I72" s="73"/>
      <c r="J72" s="73"/>
      <c r="K72" s="73"/>
      <c r="L72" s="73"/>
      <c r="M72" s="73"/>
      <c r="N72" s="73"/>
    </row>
    <row r="73" spans="1:14" x14ac:dyDescent="0.2">
      <c r="A73" s="75">
        <v>346</v>
      </c>
      <c r="B73" s="75" t="s">
        <v>58</v>
      </c>
      <c r="C73" s="72">
        <v>200</v>
      </c>
      <c r="D73" s="72">
        <v>0.2</v>
      </c>
      <c r="E73" s="72">
        <v>0.06</v>
      </c>
      <c r="F73" s="72">
        <v>15.02</v>
      </c>
      <c r="G73" s="72">
        <v>61.8</v>
      </c>
      <c r="H73" s="72">
        <v>0.02</v>
      </c>
      <c r="I73" s="72">
        <v>0</v>
      </c>
      <c r="J73" s="72">
        <v>0</v>
      </c>
      <c r="K73" s="72">
        <v>12</v>
      </c>
      <c r="L73" s="72">
        <v>2.4</v>
      </c>
      <c r="M73" s="72">
        <v>0</v>
      </c>
      <c r="N73" s="72">
        <v>0.8</v>
      </c>
    </row>
    <row r="74" spans="1:14" x14ac:dyDescent="0.2">
      <c r="A74" s="76"/>
      <c r="B74" s="76"/>
      <c r="C74" s="73"/>
      <c r="D74" s="73"/>
      <c r="E74" s="73"/>
      <c r="F74" s="73"/>
      <c r="G74" s="73"/>
      <c r="H74" s="73"/>
      <c r="I74" s="73"/>
      <c r="J74" s="73"/>
      <c r="K74" s="73"/>
      <c r="L74" s="73"/>
      <c r="M74" s="73"/>
      <c r="N74" s="73"/>
    </row>
    <row r="75" spans="1:14" x14ac:dyDescent="0.2">
      <c r="A75" s="16"/>
      <c r="B75" s="17" t="s">
        <v>42</v>
      </c>
      <c r="C75" s="16">
        <v>40</v>
      </c>
      <c r="D75" s="16">
        <v>3.1</v>
      </c>
      <c r="E75" s="16">
        <v>1.2</v>
      </c>
      <c r="F75" s="16">
        <v>20.100000000000001</v>
      </c>
      <c r="G75" s="16">
        <v>94.7</v>
      </c>
      <c r="H75" s="16">
        <v>0.11</v>
      </c>
      <c r="I75" s="16">
        <v>0</v>
      </c>
      <c r="J75" s="16">
        <v>0</v>
      </c>
      <c r="K75" s="16">
        <v>20</v>
      </c>
      <c r="L75" s="16">
        <v>14</v>
      </c>
      <c r="M75" s="16">
        <v>65</v>
      </c>
      <c r="N75" s="16">
        <v>1.1000000000000001</v>
      </c>
    </row>
    <row r="76" spans="1:14" x14ac:dyDescent="0.2">
      <c r="A76" s="16"/>
      <c r="B76" s="17" t="s">
        <v>76</v>
      </c>
      <c r="C76" s="16">
        <v>40</v>
      </c>
      <c r="D76" s="16">
        <v>2.7</v>
      </c>
      <c r="E76" s="16">
        <v>0.51</v>
      </c>
      <c r="F76" s="16">
        <v>15.91</v>
      </c>
      <c r="G76" s="16">
        <v>80.400000000000006</v>
      </c>
      <c r="H76" s="16">
        <v>0</v>
      </c>
      <c r="I76" s="16">
        <v>0</v>
      </c>
      <c r="J76" s="16">
        <v>0</v>
      </c>
      <c r="K76" s="16">
        <v>5.8</v>
      </c>
      <c r="L76" s="16">
        <v>4</v>
      </c>
      <c r="M76" s="16">
        <v>18</v>
      </c>
      <c r="N76" s="16">
        <v>0.4</v>
      </c>
    </row>
    <row r="77" spans="1:14" x14ac:dyDescent="0.2">
      <c r="A77" s="4"/>
      <c r="B77" s="19" t="s">
        <v>16</v>
      </c>
      <c r="C77" s="11"/>
      <c r="D77" s="11">
        <f>D66+D68+D69+D71+D73+D75+D76</f>
        <v>83.09</v>
      </c>
      <c r="E77" s="11">
        <f t="shared" ref="E77:N77" si="5">E66+E68+E69+E71+E73+E75+E76</f>
        <v>81.017000000000024</v>
      </c>
      <c r="F77" s="11">
        <f t="shared" si="5"/>
        <v>206.03</v>
      </c>
      <c r="G77" s="11">
        <f t="shared" si="5"/>
        <v>1766.38</v>
      </c>
      <c r="H77" s="11">
        <f t="shared" si="5"/>
        <v>0.67</v>
      </c>
      <c r="I77" s="11">
        <f t="shared" si="5"/>
        <v>6.7</v>
      </c>
      <c r="J77" s="11">
        <f t="shared" si="5"/>
        <v>29.17</v>
      </c>
      <c r="K77" s="11">
        <f t="shared" si="5"/>
        <v>361.38000000000005</v>
      </c>
      <c r="L77" s="11">
        <f t="shared" si="5"/>
        <v>168.89000000000001</v>
      </c>
      <c r="M77" s="11">
        <f t="shared" si="5"/>
        <v>941.59</v>
      </c>
      <c r="N77" s="11">
        <f t="shared" si="5"/>
        <v>46.97</v>
      </c>
    </row>
    <row r="79" spans="1:14" x14ac:dyDescent="0.2">
      <c r="B79" s="19" t="s">
        <v>30</v>
      </c>
    </row>
    <row r="80" spans="1:14" x14ac:dyDescent="0.2">
      <c r="B80" s="74" t="s">
        <v>47</v>
      </c>
      <c r="C80" s="74"/>
    </row>
    <row r="81" spans="1:14" x14ac:dyDescent="0.2">
      <c r="A81" s="79" t="s">
        <v>0</v>
      </c>
      <c r="B81" s="80" t="s">
        <v>1</v>
      </c>
      <c r="C81" s="81" t="s">
        <v>21</v>
      </c>
      <c r="D81" s="81" t="s">
        <v>6</v>
      </c>
      <c r="E81" s="81"/>
      <c r="F81" s="81"/>
      <c r="G81" s="81" t="s">
        <v>2</v>
      </c>
      <c r="H81" s="77" t="s">
        <v>3</v>
      </c>
      <c r="I81" s="77"/>
      <c r="J81" s="77"/>
      <c r="K81" s="78" t="s">
        <v>4</v>
      </c>
      <c r="L81" s="78"/>
      <c r="M81" s="78"/>
      <c r="N81" s="78"/>
    </row>
    <row r="82" spans="1:14" ht="25.5" x14ac:dyDescent="0.2">
      <c r="A82" s="79"/>
      <c r="B82" s="80"/>
      <c r="C82" s="81"/>
      <c r="D82" s="21" t="s">
        <v>7</v>
      </c>
      <c r="E82" s="21" t="s">
        <v>5</v>
      </c>
      <c r="F82" s="21" t="s">
        <v>8</v>
      </c>
      <c r="G82" s="81"/>
      <c r="H82" s="22" t="s">
        <v>9</v>
      </c>
      <c r="I82" s="22" t="s">
        <v>22</v>
      </c>
      <c r="J82" s="22" t="s">
        <v>23</v>
      </c>
      <c r="K82" s="22" t="s">
        <v>10</v>
      </c>
      <c r="L82" s="22" t="s">
        <v>25</v>
      </c>
      <c r="M82" s="22" t="s">
        <v>24</v>
      </c>
      <c r="N82" s="22" t="s">
        <v>11</v>
      </c>
    </row>
    <row r="83" spans="1:14" x14ac:dyDescent="0.2">
      <c r="A83" s="23"/>
      <c r="B83" s="24" t="s">
        <v>13</v>
      </c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</row>
    <row r="84" spans="1:14" x14ac:dyDescent="0.2">
      <c r="A84" s="70">
        <v>3</v>
      </c>
      <c r="B84" s="70" t="s">
        <v>38</v>
      </c>
      <c r="C84" s="67" t="s">
        <v>27</v>
      </c>
      <c r="D84" s="67">
        <v>18.3</v>
      </c>
      <c r="E84" s="67">
        <v>13.05</v>
      </c>
      <c r="F84" s="67">
        <v>14.71</v>
      </c>
      <c r="G84" s="67">
        <v>209.86</v>
      </c>
      <c r="H84" s="67">
        <v>0</v>
      </c>
      <c r="I84" s="67">
        <v>0.1</v>
      </c>
      <c r="J84" s="67">
        <v>0</v>
      </c>
      <c r="K84" s="67">
        <v>129</v>
      </c>
      <c r="L84" s="67">
        <v>0</v>
      </c>
      <c r="M84" s="67">
        <v>4.8</v>
      </c>
      <c r="N84" s="67">
        <v>0.19</v>
      </c>
    </row>
    <row r="85" spans="1:14" x14ac:dyDescent="0.2">
      <c r="A85" s="71"/>
      <c r="B85" s="71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</row>
    <row r="86" spans="1:14" x14ac:dyDescent="0.2">
      <c r="A86" s="72">
        <v>182</v>
      </c>
      <c r="B86" s="75" t="s">
        <v>79</v>
      </c>
      <c r="C86" s="72" t="s">
        <v>80</v>
      </c>
      <c r="D86" s="72">
        <v>3.4</v>
      </c>
      <c r="E86" s="72">
        <v>3.96</v>
      </c>
      <c r="F86" s="72">
        <v>27.83</v>
      </c>
      <c r="G86" s="72">
        <v>161</v>
      </c>
      <c r="H86" s="72">
        <v>0.04</v>
      </c>
      <c r="I86" s="72">
        <v>1.3</v>
      </c>
      <c r="J86" s="72">
        <v>0.01</v>
      </c>
      <c r="K86" s="72">
        <v>122</v>
      </c>
      <c r="L86" s="72">
        <v>14</v>
      </c>
      <c r="M86" s="72">
        <v>90</v>
      </c>
      <c r="N86" s="72">
        <v>0.56000000000000005</v>
      </c>
    </row>
    <row r="87" spans="1:14" x14ac:dyDescent="0.2">
      <c r="A87" s="73"/>
      <c r="B87" s="76"/>
      <c r="C87" s="73"/>
      <c r="D87" s="73"/>
      <c r="E87" s="73"/>
      <c r="F87" s="73"/>
      <c r="G87" s="73"/>
      <c r="H87" s="73"/>
      <c r="I87" s="73"/>
      <c r="J87" s="73"/>
      <c r="K87" s="73"/>
      <c r="L87" s="73"/>
      <c r="M87" s="73"/>
      <c r="N87" s="73"/>
    </row>
    <row r="88" spans="1:14" x14ac:dyDescent="0.2">
      <c r="A88" s="75">
        <v>376</v>
      </c>
      <c r="B88" s="75" t="s">
        <v>14</v>
      </c>
      <c r="C88" s="72">
        <v>200</v>
      </c>
      <c r="D88" s="72">
        <v>0.2</v>
      </c>
      <c r="E88" s="72">
        <v>5.7000000000000002E-2</v>
      </c>
      <c r="F88" s="72">
        <v>15.1</v>
      </c>
      <c r="G88" s="72">
        <v>61.3</v>
      </c>
      <c r="H88" s="72">
        <v>0</v>
      </c>
      <c r="I88" s="72">
        <v>0</v>
      </c>
      <c r="J88" s="72">
        <v>0</v>
      </c>
      <c r="K88" s="72">
        <v>6</v>
      </c>
      <c r="L88" s="72">
        <v>0</v>
      </c>
      <c r="M88" s="72">
        <v>0</v>
      </c>
      <c r="N88" s="72">
        <v>0.4</v>
      </c>
    </row>
    <row r="89" spans="1:14" x14ac:dyDescent="0.2">
      <c r="A89" s="76"/>
      <c r="B89" s="76"/>
      <c r="C89" s="73"/>
      <c r="D89" s="73"/>
      <c r="E89" s="73"/>
      <c r="F89" s="73"/>
      <c r="G89" s="73"/>
      <c r="H89" s="73"/>
      <c r="I89" s="73"/>
      <c r="J89" s="73"/>
      <c r="K89" s="73"/>
      <c r="L89" s="73"/>
      <c r="M89" s="73"/>
      <c r="N89" s="73"/>
    </row>
    <row r="90" spans="1:14" x14ac:dyDescent="0.2">
      <c r="A90" s="17"/>
      <c r="B90" s="17" t="s">
        <v>42</v>
      </c>
      <c r="C90" s="16">
        <v>40</v>
      </c>
      <c r="D90" s="16">
        <v>3.1</v>
      </c>
      <c r="E90" s="16">
        <v>1.2</v>
      </c>
      <c r="F90" s="16">
        <v>20.100000000000001</v>
      </c>
      <c r="G90" s="16">
        <v>94.7</v>
      </c>
      <c r="H90" s="16">
        <v>0.11</v>
      </c>
      <c r="I90" s="16">
        <v>0</v>
      </c>
      <c r="J90" s="16">
        <v>0</v>
      </c>
      <c r="K90" s="16">
        <v>1.1000000000000001</v>
      </c>
      <c r="L90" s="16">
        <v>14</v>
      </c>
      <c r="M90" s="16">
        <v>65</v>
      </c>
      <c r="N90" s="16">
        <v>1.1000000000000001</v>
      </c>
    </row>
    <row r="91" spans="1:14" x14ac:dyDescent="0.2">
      <c r="A91" s="17"/>
      <c r="B91" s="17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</row>
    <row r="92" spans="1:14" ht="15.75" x14ac:dyDescent="0.25">
      <c r="A92" s="26"/>
      <c r="B92" s="27" t="s">
        <v>69</v>
      </c>
      <c r="C92" s="28"/>
      <c r="D92" s="28">
        <f>SUM(D83:D91)</f>
        <v>25</v>
      </c>
      <c r="E92" s="28">
        <f t="shared" ref="E92:N92" si="6">SUM(E84:E91)</f>
        <v>18.266999999999999</v>
      </c>
      <c r="F92" s="28">
        <f t="shared" si="6"/>
        <v>77.740000000000009</v>
      </c>
      <c r="G92" s="28">
        <f t="shared" si="6"/>
        <v>526.86</v>
      </c>
      <c r="H92" s="28">
        <f t="shared" si="6"/>
        <v>0.15</v>
      </c>
      <c r="I92" s="28">
        <f t="shared" si="6"/>
        <v>1.4000000000000001</v>
      </c>
      <c r="J92" s="28">
        <f t="shared" si="6"/>
        <v>0.01</v>
      </c>
      <c r="K92" s="28">
        <f t="shared" si="6"/>
        <v>258.10000000000002</v>
      </c>
      <c r="L92" s="28">
        <f t="shared" si="6"/>
        <v>28</v>
      </c>
      <c r="M92" s="28">
        <f t="shared" si="6"/>
        <v>159.80000000000001</v>
      </c>
      <c r="N92" s="28">
        <f t="shared" si="6"/>
        <v>2.25</v>
      </c>
    </row>
    <row r="93" spans="1:14" x14ac:dyDescent="0.2">
      <c r="A93" s="29"/>
      <c r="B93" s="30" t="s">
        <v>15</v>
      </c>
      <c r="C93" s="31"/>
      <c r="D93" s="25"/>
      <c r="E93" s="25"/>
      <c r="F93" s="25"/>
      <c r="G93" s="25"/>
      <c r="H93" s="25"/>
      <c r="I93" s="25"/>
      <c r="J93" s="25"/>
      <c r="K93" s="25"/>
      <c r="L93" s="32"/>
      <c r="M93" s="33"/>
      <c r="N93" s="33"/>
    </row>
    <row r="94" spans="1:14" x14ac:dyDescent="0.2">
      <c r="A94" s="17">
        <v>71</v>
      </c>
      <c r="B94" s="17" t="s">
        <v>84</v>
      </c>
      <c r="C94" s="16">
        <v>100</v>
      </c>
      <c r="D94" s="16">
        <v>3.6</v>
      </c>
      <c r="E94" s="16">
        <v>0.8</v>
      </c>
      <c r="F94" s="16">
        <v>9.4</v>
      </c>
      <c r="G94" s="16">
        <v>53.8</v>
      </c>
      <c r="H94" s="16">
        <v>0</v>
      </c>
      <c r="I94" s="16">
        <v>5</v>
      </c>
      <c r="J94" s="16">
        <v>0</v>
      </c>
      <c r="K94" s="16">
        <v>11.5</v>
      </c>
      <c r="L94" s="16">
        <v>7</v>
      </c>
      <c r="M94" s="16">
        <v>0</v>
      </c>
      <c r="N94" s="16">
        <v>0.3</v>
      </c>
    </row>
    <row r="95" spans="1:14" ht="25.5" x14ac:dyDescent="0.2">
      <c r="A95" s="17">
        <v>111</v>
      </c>
      <c r="B95" s="17" t="s">
        <v>66</v>
      </c>
      <c r="C95" s="16" t="s">
        <v>63</v>
      </c>
      <c r="D95" s="16">
        <v>2.69</v>
      </c>
      <c r="E95" s="16">
        <v>2.84</v>
      </c>
      <c r="F95" s="16">
        <v>17.14</v>
      </c>
      <c r="G95" s="16">
        <v>104.75</v>
      </c>
      <c r="H95" s="16">
        <v>0.11</v>
      </c>
      <c r="I95" s="16">
        <v>8.25</v>
      </c>
      <c r="J95" s="16">
        <v>0</v>
      </c>
      <c r="K95" s="16">
        <v>0.1</v>
      </c>
      <c r="L95" s="16">
        <v>24.6</v>
      </c>
      <c r="M95" s="16">
        <v>66.650000000000006</v>
      </c>
      <c r="N95" s="16">
        <v>27</v>
      </c>
    </row>
    <row r="96" spans="1:14" x14ac:dyDescent="0.2">
      <c r="A96" s="70">
        <v>290</v>
      </c>
      <c r="B96" s="70" t="s">
        <v>93</v>
      </c>
      <c r="C96" s="67" t="s">
        <v>86</v>
      </c>
      <c r="D96" s="67">
        <v>18.100000000000001</v>
      </c>
      <c r="E96" s="67">
        <v>15.4</v>
      </c>
      <c r="F96" s="67">
        <v>34.9</v>
      </c>
      <c r="G96" s="67">
        <v>236.2</v>
      </c>
      <c r="H96" s="67">
        <v>0.05</v>
      </c>
      <c r="I96" s="67">
        <v>0.02</v>
      </c>
      <c r="J96" s="67">
        <v>43</v>
      </c>
      <c r="K96" s="67">
        <v>54.5</v>
      </c>
      <c r="L96" s="67">
        <v>20.3</v>
      </c>
      <c r="M96" s="67">
        <v>132.9</v>
      </c>
      <c r="N96" s="67">
        <v>1.62</v>
      </c>
    </row>
    <row r="97" spans="1:14" x14ac:dyDescent="0.2">
      <c r="A97" s="76"/>
      <c r="B97" s="76"/>
      <c r="C97" s="73"/>
      <c r="D97" s="73"/>
      <c r="E97" s="73"/>
      <c r="F97" s="73"/>
      <c r="G97" s="73"/>
      <c r="H97" s="73"/>
      <c r="I97" s="73"/>
      <c r="J97" s="73"/>
      <c r="K97" s="73"/>
      <c r="L97" s="73"/>
      <c r="M97" s="73"/>
      <c r="N97" s="73"/>
    </row>
    <row r="98" spans="1:14" x14ac:dyDescent="0.2">
      <c r="A98" s="72">
        <v>679</v>
      </c>
      <c r="B98" s="75" t="s">
        <v>18</v>
      </c>
      <c r="C98" s="72">
        <v>180</v>
      </c>
      <c r="D98" s="72">
        <v>4.55</v>
      </c>
      <c r="E98" s="72">
        <v>5.96</v>
      </c>
      <c r="F98" s="72">
        <v>47.12</v>
      </c>
      <c r="G98" s="72">
        <v>263.45999999999998</v>
      </c>
      <c r="H98" s="72">
        <v>0</v>
      </c>
      <c r="I98" s="72">
        <v>0.09</v>
      </c>
      <c r="J98" s="72">
        <v>0.03</v>
      </c>
      <c r="K98" s="72">
        <v>101.91</v>
      </c>
      <c r="L98" s="72">
        <v>33.46</v>
      </c>
      <c r="M98" s="72">
        <v>0.69</v>
      </c>
      <c r="N98" s="72">
        <v>0</v>
      </c>
    </row>
    <row r="99" spans="1:14" x14ac:dyDescent="0.2">
      <c r="A99" s="73"/>
      <c r="B99" s="76"/>
      <c r="C99" s="73"/>
      <c r="D99" s="73"/>
      <c r="E99" s="73"/>
      <c r="F99" s="73"/>
      <c r="G99" s="73"/>
      <c r="H99" s="73"/>
      <c r="I99" s="73"/>
      <c r="J99" s="73"/>
      <c r="K99" s="73"/>
      <c r="L99" s="73"/>
      <c r="M99" s="73"/>
      <c r="N99" s="73"/>
    </row>
    <row r="100" spans="1:14" x14ac:dyDescent="0.2">
      <c r="A100" s="75">
        <v>376</v>
      </c>
      <c r="B100" s="75" t="s">
        <v>14</v>
      </c>
      <c r="C100" s="72">
        <v>200</v>
      </c>
      <c r="D100" s="72">
        <v>0.2</v>
      </c>
      <c r="E100" s="72">
        <v>5.7000000000000002E-2</v>
      </c>
      <c r="F100" s="72">
        <v>15.1</v>
      </c>
      <c r="G100" s="72">
        <v>61.3</v>
      </c>
      <c r="H100" s="72">
        <v>0</v>
      </c>
      <c r="I100" s="72">
        <v>0</v>
      </c>
      <c r="J100" s="72">
        <v>0</v>
      </c>
      <c r="K100" s="72">
        <v>6</v>
      </c>
      <c r="L100" s="72">
        <v>0</v>
      </c>
      <c r="M100" s="72">
        <v>0</v>
      </c>
      <c r="N100" s="72">
        <v>0.4</v>
      </c>
    </row>
    <row r="101" spans="1:14" x14ac:dyDescent="0.2">
      <c r="A101" s="76"/>
      <c r="B101" s="76"/>
      <c r="C101" s="73"/>
      <c r="D101" s="73"/>
      <c r="E101" s="73"/>
      <c r="F101" s="73"/>
      <c r="G101" s="73"/>
      <c r="H101" s="73"/>
      <c r="I101" s="73"/>
      <c r="J101" s="73"/>
      <c r="K101" s="73"/>
      <c r="L101" s="73"/>
      <c r="M101" s="73"/>
      <c r="N101" s="73"/>
    </row>
    <row r="102" spans="1:14" x14ac:dyDescent="0.2">
      <c r="A102" s="16"/>
      <c r="B102" s="17" t="s">
        <v>42</v>
      </c>
      <c r="C102" s="16">
        <v>40</v>
      </c>
      <c r="D102" s="16">
        <v>3.1</v>
      </c>
      <c r="E102" s="16">
        <v>1.2</v>
      </c>
      <c r="F102" s="16">
        <v>20.100000000000001</v>
      </c>
      <c r="G102" s="16">
        <v>94.7</v>
      </c>
      <c r="H102" s="16">
        <v>0.11</v>
      </c>
      <c r="I102" s="16">
        <v>0</v>
      </c>
      <c r="J102" s="16">
        <v>0</v>
      </c>
      <c r="K102" s="16">
        <v>20</v>
      </c>
      <c r="L102" s="16">
        <v>14</v>
      </c>
      <c r="M102" s="16">
        <v>65</v>
      </c>
      <c r="N102" s="16">
        <v>1.1000000000000001</v>
      </c>
    </row>
    <row r="103" spans="1:14" x14ac:dyDescent="0.2">
      <c r="A103" s="16"/>
      <c r="B103" s="17" t="s">
        <v>76</v>
      </c>
      <c r="C103" s="16">
        <v>40</v>
      </c>
      <c r="D103" s="16">
        <v>2.7</v>
      </c>
      <c r="E103" s="16">
        <v>0.51</v>
      </c>
      <c r="F103" s="16">
        <v>15.91</v>
      </c>
      <c r="G103" s="16">
        <v>80.400000000000006</v>
      </c>
      <c r="H103" s="16">
        <v>0</v>
      </c>
      <c r="I103" s="16">
        <v>0</v>
      </c>
      <c r="J103" s="16">
        <v>0</v>
      </c>
      <c r="K103" s="16">
        <v>5.8</v>
      </c>
      <c r="L103" s="16">
        <v>4</v>
      </c>
      <c r="M103" s="16">
        <v>18</v>
      </c>
      <c r="N103" s="16">
        <v>0.4</v>
      </c>
    </row>
    <row r="104" spans="1:14" x14ac:dyDescent="0.2">
      <c r="A104" s="33"/>
      <c r="B104" s="34" t="s">
        <v>16</v>
      </c>
      <c r="C104" s="35"/>
      <c r="D104" s="35">
        <f>D92+D94+D95+D96+D98+D100+D102+D103</f>
        <v>59.940000000000005</v>
      </c>
      <c r="E104" s="35">
        <f t="shared" ref="E104:N104" si="7">E92+E94+E95+E96+E98+E100+E102+E103</f>
        <v>45.034000000000006</v>
      </c>
      <c r="F104" s="35">
        <f t="shared" si="7"/>
        <v>237.41</v>
      </c>
      <c r="G104" s="35">
        <f t="shared" si="7"/>
        <v>1421.47</v>
      </c>
      <c r="H104" s="35">
        <f t="shared" si="7"/>
        <v>0.42</v>
      </c>
      <c r="I104" s="35">
        <f t="shared" si="7"/>
        <v>14.76</v>
      </c>
      <c r="J104" s="35">
        <f t="shared" si="7"/>
        <v>43.04</v>
      </c>
      <c r="K104" s="35">
        <f t="shared" si="7"/>
        <v>457.91</v>
      </c>
      <c r="L104" s="35">
        <f t="shared" si="7"/>
        <v>131.36000000000001</v>
      </c>
      <c r="M104" s="35">
        <f t="shared" si="7"/>
        <v>443.04</v>
      </c>
      <c r="N104" s="35">
        <f t="shared" si="7"/>
        <v>33.07</v>
      </c>
    </row>
    <row r="106" spans="1:14" x14ac:dyDescent="0.2">
      <c r="B106" s="19" t="s">
        <v>31</v>
      </c>
    </row>
    <row r="107" spans="1:14" x14ac:dyDescent="0.2">
      <c r="B107" s="74" t="s">
        <v>47</v>
      </c>
      <c r="C107" s="74"/>
    </row>
    <row r="108" spans="1:14" x14ac:dyDescent="0.2">
      <c r="A108" s="79" t="s">
        <v>0</v>
      </c>
      <c r="B108" s="80" t="s">
        <v>1</v>
      </c>
      <c r="C108" s="81" t="s">
        <v>21</v>
      </c>
      <c r="D108" s="81" t="s">
        <v>6</v>
      </c>
      <c r="E108" s="81"/>
      <c r="F108" s="81"/>
      <c r="G108" s="81" t="s">
        <v>2</v>
      </c>
      <c r="H108" s="77" t="s">
        <v>3</v>
      </c>
      <c r="I108" s="77"/>
      <c r="J108" s="77"/>
      <c r="K108" s="78" t="s">
        <v>4</v>
      </c>
      <c r="L108" s="78"/>
      <c r="M108" s="78"/>
      <c r="N108" s="78"/>
    </row>
    <row r="109" spans="1:14" ht="25.5" x14ac:dyDescent="0.2">
      <c r="A109" s="79"/>
      <c r="B109" s="80"/>
      <c r="C109" s="81"/>
      <c r="D109" s="21" t="s">
        <v>7</v>
      </c>
      <c r="E109" s="21" t="s">
        <v>5</v>
      </c>
      <c r="F109" s="21" t="s">
        <v>8</v>
      </c>
      <c r="G109" s="81"/>
      <c r="H109" s="22" t="s">
        <v>9</v>
      </c>
      <c r="I109" s="22" t="s">
        <v>22</v>
      </c>
      <c r="J109" s="22" t="s">
        <v>23</v>
      </c>
      <c r="K109" s="22" t="s">
        <v>10</v>
      </c>
      <c r="L109" s="22" t="s">
        <v>25</v>
      </c>
      <c r="M109" s="22" t="s">
        <v>24</v>
      </c>
      <c r="N109" s="22" t="s">
        <v>11</v>
      </c>
    </row>
    <row r="110" spans="1:14" x14ac:dyDescent="0.2">
      <c r="A110" s="23"/>
      <c r="B110" s="24" t="s">
        <v>13</v>
      </c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</row>
    <row r="111" spans="1:14" x14ac:dyDescent="0.2">
      <c r="A111" s="42">
        <v>182</v>
      </c>
      <c r="B111" s="17" t="s">
        <v>81</v>
      </c>
      <c r="C111" s="16" t="s">
        <v>80</v>
      </c>
      <c r="D111" s="16">
        <v>2.3199999999999998</v>
      </c>
      <c r="E111" s="16">
        <v>3.96</v>
      </c>
      <c r="F111" s="16">
        <v>28.97</v>
      </c>
      <c r="G111" s="16">
        <v>161</v>
      </c>
      <c r="H111" s="16">
        <v>0.09</v>
      </c>
      <c r="I111" s="16">
        <v>0.27</v>
      </c>
      <c r="J111" s="16">
        <v>56.3</v>
      </c>
      <c r="K111" s="16">
        <v>110</v>
      </c>
      <c r="L111" s="16">
        <v>46</v>
      </c>
      <c r="M111" s="16">
        <v>226</v>
      </c>
      <c r="N111" s="16">
        <v>0.78</v>
      </c>
    </row>
    <row r="112" spans="1:14" x14ac:dyDescent="0.2">
      <c r="A112" s="70">
        <v>382</v>
      </c>
      <c r="B112" s="70" t="s">
        <v>61</v>
      </c>
      <c r="C112" s="67">
        <v>200</v>
      </c>
      <c r="D112" s="67">
        <v>1.9</v>
      </c>
      <c r="E112" s="67">
        <v>1.7</v>
      </c>
      <c r="F112" s="67">
        <v>25</v>
      </c>
      <c r="G112" s="67">
        <v>121.57</v>
      </c>
      <c r="H112" s="67">
        <v>0.04</v>
      </c>
      <c r="I112" s="67">
        <v>1.3</v>
      </c>
      <c r="J112" s="67">
        <v>0.01</v>
      </c>
      <c r="K112" s="67">
        <v>122</v>
      </c>
      <c r="L112" s="67">
        <v>90</v>
      </c>
      <c r="M112" s="67">
        <v>14</v>
      </c>
      <c r="N112" s="67">
        <v>0.56000000000000005</v>
      </c>
    </row>
    <row r="113" spans="1:14" x14ac:dyDescent="0.2">
      <c r="A113" s="71"/>
      <c r="B113" s="71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8"/>
    </row>
    <row r="114" spans="1:14" x14ac:dyDescent="0.2">
      <c r="A114" s="17"/>
      <c r="B114" s="17" t="s">
        <v>42</v>
      </c>
      <c r="C114" s="16">
        <v>40</v>
      </c>
      <c r="D114" s="16">
        <v>3.1</v>
      </c>
      <c r="E114" s="16">
        <v>1.2</v>
      </c>
      <c r="F114" s="16">
        <v>20.100000000000001</v>
      </c>
      <c r="G114" s="16">
        <v>94.7</v>
      </c>
      <c r="H114" s="16">
        <v>0.11</v>
      </c>
      <c r="I114" s="16">
        <v>0</v>
      </c>
      <c r="J114" s="16">
        <v>0</v>
      </c>
      <c r="K114" s="16">
        <v>1.1000000000000001</v>
      </c>
      <c r="L114" s="16">
        <v>14</v>
      </c>
      <c r="M114" s="16">
        <v>65</v>
      </c>
      <c r="N114" s="16">
        <v>1.1000000000000001</v>
      </c>
    </row>
    <row r="115" spans="1:14" ht="15.75" x14ac:dyDescent="0.25">
      <c r="A115" s="26"/>
      <c r="B115" s="27" t="s">
        <v>65</v>
      </c>
      <c r="C115" s="35"/>
      <c r="D115" s="35">
        <f>SUM(D110:D114)</f>
        <v>7.32</v>
      </c>
      <c r="E115" s="35">
        <f t="shared" ref="E115:N115" si="8">SUM(E111:E114)</f>
        <v>6.86</v>
      </c>
      <c r="F115" s="35">
        <f t="shared" si="8"/>
        <v>74.069999999999993</v>
      </c>
      <c r="G115" s="35">
        <f t="shared" si="8"/>
        <v>377.27</v>
      </c>
      <c r="H115" s="35">
        <f t="shared" si="8"/>
        <v>0.24</v>
      </c>
      <c r="I115" s="35">
        <f t="shared" si="8"/>
        <v>1.57</v>
      </c>
      <c r="J115" s="35">
        <f t="shared" si="8"/>
        <v>56.309999999999995</v>
      </c>
      <c r="K115" s="35">
        <f t="shared" si="8"/>
        <v>233.1</v>
      </c>
      <c r="L115" s="35">
        <f t="shared" si="8"/>
        <v>150</v>
      </c>
      <c r="M115" s="35">
        <f t="shared" si="8"/>
        <v>305</v>
      </c>
      <c r="N115" s="35">
        <f t="shared" si="8"/>
        <v>2.4400000000000004</v>
      </c>
    </row>
    <row r="116" spans="1:14" x14ac:dyDescent="0.2">
      <c r="A116" s="29"/>
      <c r="B116" s="30" t="s">
        <v>15</v>
      </c>
      <c r="C116" s="31"/>
      <c r="D116" s="25"/>
      <c r="E116" s="25"/>
      <c r="F116" s="25"/>
      <c r="G116" s="25"/>
      <c r="H116" s="25"/>
      <c r="I116" s="25"/>
      <c r="J116" s="25"/>
      <c r="K116" s="25"/>
      <c r="L116" s="32"/>
      <c r="M116" s="33"/>
      <c r="N116" s="33"/>
    </row>
    <row r="117" spans="1:14" x14ac:dyDescent="0.2">
      <c r="A117" s="17">
        <v>88</v>
      </c>
      <c r="B117" s="17" t="s">
        <v>64</v>
      </c>
      <c r="C117" s="16" t="s">
        <v>98</v>
      </c>
      <c r="D117" s="16">
        <v>6.65</v>
      </c>
      <c r="E117" s="16">
        <v>7.05</v>
      </c>
      <c r="F117" s="16">
        <v>6.98</v>
      </c>
      <c r="G117" s="16">
        <v>161.80000000000001</v>
      </c>
      <c r="H117" s="16">
        <v>0.06</v>
      </c>
      <c r="I117" s="16">
        <v>18.46</v>
      </c>
      <c r="J117" s="16">
        <v>0</v>
      </c>
      <c r="K117" s="16">
        <v>43.33</v>
      </c>
      <c r="L117" s="16">
        <v>22.25</v>
      </c>
      <c r="M117" s="16">
        <v>47.63</v>
      </c>
      <c r="N117" s="16">
        <v>0.8</v>
      </c>
    </row>
    <row r="118" spans="1:14" x14ac:dyDescent="0.2">
      <c r="A118" s="17">
        <v>297</v>
      </c>
      <c r="B118" s="17" t="s">
        <v>94</v>
      </c>
      <c r="C118" s="16">
        <v>100</v>
      </c>
      <c r="D118" s="16">
        <v>25.38</v>
      </c>
      <c r="E118" s="16">
        <v>21.25</v>
      </c>
      <c r="F118" s="16">
        <v>44.61</v>
      </c>
      <c r="G118" s="16">
        <v>471.25</v>
      </c>
      <c r="H118" s="16">
        <v>0.08</v>
      </c>
      <c r="I118" s="16">
        <v>1.26</v>
      </c>
      <c r="J118" s="16">
        <v>60</v>
      </c>
      <c r="K118" s="16">
        <v>56.38</v>
      </c>
      <c r="L118" s="16">
        <v>19.25</v>
      </c>
      <c r="M118" s="16">
        <v>249.13</v>
      </c>
      <c r="N118" s="16">
        <v>2.74</v>
      </c>
    </row>
    <row r="119" spans="1:14" x14ac:dyDescent="0.2">
      <c r="A119" s="17"/>
      <c r="B119" s="17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</row>
    <row r="120" spans="1:14" x14ac:dyDescent="0.2">
      <c r="A120" s="75">
        <v>309</v>
      </c>
      <c r="B120" s="75" t="s">
        <v>56</v>
      </c>
      <c r="C120" s="72" t="s">
        <v>57</v>
      </c>
      <c r="D120" s="72">
        <v>5.52</v>
      </c>
      <c r="E120" s="72">
        <v>5.3</v>
      </c>
      <c r="F120" s="72">
        <v>35.33</v>
      </c>
      <c r="G120" s="72">
        <v>211.1</v>
      </c>
      <c r="H120" s="72">
        <v>0.16</v>
      </c>
      <c r="I120" s="72">
        <v>21.43</v>
      </c>
      <c r="J120" s="72">
        <v>0.12</v>
      </c>
      <c r="K120" s="72">
        <v>45.56</v>
      </c>
      <c r="L120" s="72">
        <v>42.19</v>
      </c>
      <c r="M120" s="72">
        <v>103.59</v>
      </c>
      <c r="N120" s="72">
        <v>1.18</v>
      </c>
    </row>
    <row r="121" spans="1:14" ht="13.5" thickBot="1" x14ac:dyDescent="0.25">
      <c r="A121" s="76"/>
      <c r="B121" s="76"/>
      <c r="C121" s="73"/>
      <c r="D121" s="73"/>
      <c r="E121" s="73"/>
      <c r="F121" s="73"/>
      <c r="G121" s="73"/>
      <c r="H121" s="73"/>
      <c r="I121" s="73"/>
      <c r="J121" s="73"/>
      <c r="K121" s="73"/>
      <c r="L121" s="73"/>
      <c r="M121" s="73"/>
      <c r="N121" s="73"/>
    </row>
    <row r="122" spans="1:14" ht="13.5" thickBot="1" x14ac:dyDescent="0.25">
      <c r="A122" s="37">
        <v>859</v>
      </c>
      <c r="B122" s="51" t="s">
        <v>75</v>
      </c>
      <c r="C122" s="38">
        <v>200</v>
      </c>
      <c r="D122" s="52">
        <v>0.2</v>
      </c>
      <c r="E122" s="52">
        <v>0.06</v>
      </c>
      <c r="F122" s="52">
        <v>15.02</v>
      </c>
      <c r="G122" s="52">
        <v>61.8</v>
      </c>
      <c r="H122" s="52">
        <v>0.02</v>
      </c>
      <c r="I122" s="52">
        <v>0</v>
      </c>
      <c r="J122" s="52">
        <v>0</v>
      </c>
      <c r="K122" s="52">
        <v>12</v>
      </c>
      <c r="L122" s="52">
        <v>0</v>
      </c>
      <c r="M122" s="52">
        <v>2.4</v>
      </c>
      <c r="N122" s="52">
        <v>0.8</v>
      </c>
    </row>
    <row r="123" spans="1:14" x14ac:dyDescent="0.2">
      <c r="A123" s="16"/>
      <c r="B123" s="17" t="s">
        <v>42</v>
      </c>
      <c r="C123" s="16">
        <v>40</v>
      </c>
      <c r="D123" s="16">
        <v>3.1</v>
      </c>
      <c r="E123" s="16">
        <v>1.2</v>
      </c>
      <c r="F123" s="16">
        <v>20.100000000000001</v>
      </c>
      <c r="G123" s="16">
        <v>94.7</v>
      </c>
      <c r="H123" s="16">
        <v>0.11</v>
      </c>
      <c r="I123" s="16">
        <v>0</v>
      </c>
      <c r="J123" s="16">
        <v>0</v>
      </c>
      <c r="K123" s="16">
        <v>20</v>
      </c>
      <c r="L123" s="16">
        <v>14</v>
      </c>
      <c r="M123" s="16">
        <v>65</v>
      </c>
      <c r="N123" s="16">
        <v>1.1000000000000001</v>
      </c>
    </row>
    <row r="124" spans="1:14" x14ac:dyDescent="0.2">
      <c r="A124" s="16"/>
      <c r="B124" s="17" t="s">
        <v>76</v>
      </c>
      <c r="C124" s="16">
        <v>40</v>
      </c>
      <c r="D124" s="16">
        <v>2.7</v>
      </c>
      <c r="E124" s="16">
        <v>0.51</v>
      </c>
      <c r="F124" s="16">
        <v>15.91</v>
      </c>
      <c r="G124" s="16">
        <v>80.400000000000006</v>
      </c>
      <c r="H124" s="16">
        <v>0</v>
      </c>
      <c r="I124" s="16">
        <v>0</v>
      </c>
      <c r="J124" s="16">
        <v>0</v>
      </c>
      <c r="K124" s="16">
        <v>5.8</v>
      </c>
      <c r="L124" s="16">
        <v>4</v>
      </c>
      <c r="M124" s="16">
        <v>18</v>
      </c>
      <c r="N124" s="16">
        <v>0.4</v>
      </c>
    </row>
    <row r="125" spans="1:14" ht="18" customHeight="1" x14ac:dyDescent="0.2">
      <c r="A125" s="36"/>
      <c r="B125" s="34" t="s">
        <v>16</v>
      </c>
      <c r="C125" s="28"/>
      <c r="D125" s="35">
        <f>D115+D117+D118+D120+D122+D123+D124</f>
        <v>50.870000000000012</v>
      </c>
      <c r="E125" s="35">
        <f t="shared" ref="E125:N125" si="9">E115+E117+E118+E120+E122+E123+E124</f>
        <v>42.23</v>
      </c>
      <c r="F125" s="35">
        <f t="shared" si="9"/>
        <v>212.02</v>
      </c>
      <c r="G125" s="35">
        <f t="shared" si="9"/>
        <v>1458.32</v>
      </c>
      <c r="H125" s="35">
        <f t="shared" si="9"/>
        <v>0.67</v>
      </c>
      <c r="I125" s="35">
        <f t="shared" si="9"/>
        <v>42.72</v>
      </c>
      <c r="J125" s="35">
        <f t="shared" si="9"/>
        <v>116.43</v>
      </c>
      <c r="K125" s="35">
        <f t="shared" si="9"/>
        <v>416.17</v>
      </c>
      <c r="L125" s="35">
        <f t="shared" si="9"/>
        <v>251.69</v>
      </c>
      <c r="M125" s="35">
        <f t="shared" si="9"/>
        <v>790.75</v>
      </c>
      <c r="N125" s="35">
        <f t="shared" si="9"/>
        <v>9.4600000000000009</v>
      </c>
    </row>
    <row r="126" spans="1:14" ht="17.25" customHeight="1" x14ac:dyDescent="0.2">
      <c r="B126" s="19" t="s">
        <v>32</v>
      </c>
    </row>
    <row r="127" spans="1:14" x14ac:dyDescent="0.2">
      <c r="B127" s="19" t="s">
        <v>33</v>
      </c>
    </row>
    <row r="128" spans="1:14" x14ac:dyDescent="0.2">
      <c r="B128" s="74" t="s">
        <v>47</v>
      </c>
      <c r="C128" s="74"/>
    </row>
    <row r="129" spans="1:14" x14ac:dyDescent="0.2">
      <c r="A129" s="79" t="s">
        <v>0</v>
      </c>
      <c r="B129" s="80" t="s">
        <v>1</v>
      </c>
      <c r="C129" s="81" t="s">
        <v>21</v>
      </c>
      <c r="D129" s="81" t="s">
        <v>6</v>
      </c>
      <c r="E129" s="81"/>
      <c r="F129" s="81"/>
      <c r="G129" s="81" t="s">
        <v>2</v>
      </c>
      <c r="H129" s="77" t="s">
        <v>3</v>
      </c>
      <c r="I129" s="77"/>
      <c r="J129" s="77"/>
      <c r="K129" s="78" t="s">
        <v>4</v>
      </c>
      <c r="L129" s="78"/>
      <c r="M129" s="78"/>
      <c r="N129" s="78"/>
    </row>
    <row r="130" spans="1:14" ht="25.5" x14ac:dyDescent="0.2">
      <c r="A130" s="79"/>
      <c r="B130" s="80"/>
      <c r="C130" s="81"/>
      <c r="D130" s="21" t="s">
        <v>7</v>
      </c>
      <c r="E130" s="21" t="s">
        <v>5</v>
      </c>
      <c r="F130" s="21" t="s">
        <v>8</v>
      </c>
      <c r="G130" s="81"/>
      <c r="H130" s="22" t="s">
        <v>9</v>
      </c>
      <c r="I130" s="22" t="s">
        <v>22</v>
      </c>
      <c r="J130" s="22" t="s">
        <v>23</v>
      </c>
      <c r="K130" s="22" t="s">
        <v>10</v>
      </c>
      <c r="L130" s="22" t="s">
        <v>25</v>
      </c>
      <c r="M130" s="22" t="s">
        <v>24</v>
      </c>
      <c r="N130" s="22" t="s">
        <v>11</v>
      </c>
    </row>
    <row r="131" spans="1:14" x14ac:dyDescent="0.2">
      <c r="A131" s="23"/>
      <c r="B131" s="24" t="s">
        <v>13</v>
      </c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</row>
    <row r="132" spans="1:14" ht="12.75" customHeight="1" x14ac:dyDescent="0.2">
      <c r="A132" s="67" t="s">
        <v>102</v>
      </c>
      <c r="B132" s="70" t="s">
        <v>103</v>
      </c>
      <c r="C132" s="67" t="s">
        <v>50</v>
      </c>
      <c r="D132" s="67">
        <v>8.6999999999999993</v>
      </c>
      <c r="E132" s="67">
        <v>10.8</v>
      </c>
      <c r="F132" s="67">
        <v>37.1</v>
      </c>
      <c r="G132" s="67">
        <v>279.7</v>
      </c>
      <c r="H132" s="67">
        <v>0.3</v>
      </c>
      <c r="I132" s="67">
        <v>1.25</v>
      </c>
      <c r="J132" s="67">
        <v>31.2</v>
      </c>
      <c r="K132" s="67">
        <v>146.80000000000001</v>
      </c>
      <c r="L132" s="67">
        <v>218.9</v>
      </c>
      <c r="M132" s="67">
        <v>58.2</v>
      </c>
      <c r="N132" s="67">
        <v>2.38</v>
      </c>
    </row>
    <row r="133" spans="1:14" x14ac:dyDescent="0.2">
      <c r="A133" s="73"/>
      <c r="B133" s="76"/>
      <c r="C133" s="73"/>
      <c r="D133" s="73"/>
      <c r="E133" s="73"/>
      <c r="F133" s="73"/>
      <c r="G133" s="73"/>
      <c r="H133" s="73"/>
      <c r="I133" s="73"/>
      <c r="J133" s="73"/>
      <c r="K133" s="73"/>
      <c r="L133" s="73"/>
      <c r="M133" s="73"/>
      <c r="N133" s="73"/>
    </row>
    <row r="134" spans="1:14" x14ac:dyDescent="0.2">
      <c r="A134" s="72">
        <v>376</v>
      </c>
      <c r="B134" s="75" t="s">
        <v>14</v>
      </c>
      <c r="C134" s="72">
        <v>200</v>
      </c>
      <c r="D134" s="72">
        <v>0.2</v>
      </c>
      <c r="E134" s="72">
        <v>5.7000000000000002E-2</v>
      </c>
      <c r="F134" s="72">
        <v>15.1</v>
      </c>
      <c r="G134" s="72">
        <v>61.3</v>
      </c>
      <c r="H134" s="72">
        <v>0</v>
      </c>
      <c r="I134" s="72">
        <v>0</v>
      </c>
      <c r="J134" s="72">
        <v>0</v>
      </c>
      <c r="K134" s="72">
        <v>6</v>
      </c>
      <c r="L134" s="72">
        <v>0</v>
      </c>
      <c r="M134" s="72">
        <v>0</v>
      </c>
      <c r="N134" s="72">
        <v>0.4</v>
      </c>
    </row>
    <row r="135" spans="1:14" x14ac:dyDescent="0.2">
      <c r="A135" s="73"/>
      <c r="B135" s="76"/>
      <c r="C135" s="73"/>
      <c r="D135" s="73"/>
      <c r="E135" s="73"/>
      <c r="F135" s="73"/>
      <c r="G135" s="73"/>
      <c r="H135" s="73"/>
      <c r="I135" s="73"/>
      <c r="J135" s="73"/>
      <c r="K135" s="73"/>
      <c r="L135" s="73"/>
      <c r="M135" s="73"/>
      <c r="N135" s="73"/>
    </row>
    <row r="136" spans="1:14" x14ac:dyDescent="0.2">
      <c r="A136" s="16"/>
      <c r="B136" s="17" t="s">
        <v>42</v>
      </c>
      <c r="C136" s="16">
        <v>40</v>
      </c>
      <c r="D136" s="16">
        <v>3.1</v>
      </c>
      <c r="E136" s="16">
        <v>1.2</v>
      </c>
      <c r="F136" s="16">
        <v>20.100000000000001</v>
      </c>
      <c r="G136" s="16">
        <v>94.7</v>
      </c>
      <c r="H136" s="16">
        <v>0.11</v>
      </c>
      <c r="I136" s="16">
        <v>0</v>
      </c>
      <c r="J136" s="16">
        <v>0</v>
      </c>
      <c r="K136" s="16">
        <v>20</v>
      </c>
      <c r="L136" s="16">
        <v>14</v>
      </c>
      <c r="M136" s="16">
        <v>65</v>
      </c>
      <c r="N136" s="16">
        <v>1.1000000000000001</v>
      </c>
    </row>
    <row r="137" spans="1:14" x14ac:dyDescent="0.2">
      <c r="A137" s="75"/>
      <c r="B137" s="75" t="s">
        <v>20</v>
      </c>
      <c r="C137" s="72">
        <v>200</v>
      </c>
      <c r="D137" s="72">
        <v>0.13</v>
      </c>
      <c r="E137" s="72">
        <v>0.23</v>
      </c>
      <c r="F137" s="72">
        <v>24.49</v>
      </c>
      <c r="G137" s="72">
        <v>99</v>
      </c>
      <c r="H137" s="72">
        <v>0</v>
      </c>
      <c r="I137" s="72">
        <v>0</v>
      </c>
      <c r="J137" s="72">
        <v>0</v>
      </c>
      <c r="K137" s="72">
        <v>6</v>
      </c>
      <c r="L137" s="72">
        <v>0</v>
      </c>
      <c r="M137" s="72">
        <v>0</v>
      </c>
      <c r="N137" s="72">
        <v>0.4</v>
      </c>
    </row>
    <row r="138" spans="1:14" x14ac:dyDescent="0.2">
      <c r="A138" s="76"/>
      <c r="B138" s="76"/>
      <c r="C138" s="73"/>
      <c r="D138" s="73"/>
      <c r="E138" s="73"/>
      <c r="F138" s="73"/>
      <c r="G138" s="73"/>
      <c r="H138" s="73"/>
      <c r="I138" s="73"/>
      <c r="J138" s="73"/>
      <c r="K138" s="73"/>
      <c r="L138" s="73"/>
      <c r="M138" s="73"/>
      <c r="N138" s="73"/>
    </row>
    <row r="139" spans="1:14" ht="15.75" x14ac:dyDescent="0.25">
      <c r="A139" s="26"/>
      <c r="B139" s="34" t="s">
        <v>65</v>
      </c>
      <c r="C139" s="35"/>
      <c r="D139" s="35">
        <f>SUM(D131:D138)</f>
        <v>12.129999999999999</v>
      </c>
      <c r="E139" s="35">
        <f>SUM(E132:E138)</f>
        <v>12.287000000000001</v>
      </c>
      <c r="F139" s="35">
        <f>SUM(F132:F138)</f>
        <v>96.79</v>
      </c>
      <c r="G139" s="35">
        <f>SUM(G132:G138)</f>
        <v>534.70000000000005</v>
      </c>
      <c r="H139" s="35">
        <f>SUM(H132:H138)</f>
        <v>0.41</v>
      </c>
      <c r="I139" s="35">
        <f>SUM(I132:I138)</f>
        <v>1.25</v>
      </c>
      <c r="J139" s="35">
        <f>SUM(J132:J138)</f>
        <v>31.2</v>
      </c>
      <c r="K139" s="35">
        <f>SUM(K132:K138)</f>
        <v>178.8</v>
      </c>
      <c r="L139" s="35">
        <f>SUM(L132:L138)</f>
        <v>232.9</v>
      </c>
      <c r="M139" s="35">
        <f>SUM(M132:M138)</f>
        <v>123.2</v>
      </c>
      <c r="N139" s="35">
        <f>SUM(N132:N138)</f>
        <v>4.28</v>
      </c>
    </row>
    <row r="140" spans="1:14" x14ac:dyDescent="0.2">
      <c r="A140" s="29"/>
      <c r="B140" s="30" t="s">
        <v>15</v>
      </c>
      <c r="C140" s="31"/>
      <c r="D140" s="25"/>
      <c r="E140" s="25"/>
      <c r="F140" s="25"/>
      <c r="G140" s="25"/>
      <c r="H140" s="25"/>
      <c r="I140" s="25"/>
      <c r="J140" s="25"/>
      <c r="K140" s="25"/>
      <c r="L140" s="32"/>
      <c r="M140" s="33"/>
      <c r="N140" s="33"/>
    </row>
    <row r="141" spans="1:14" x14ac:dyDescent="0.2">
      <c r="A141" s="17">
        <v>97</v>
      </c>
      <c r="B141" s="17" t="s">
        <v>83</v>
      </c>
      <c r="C141" s="16">
        <v>100</v>
      </c>
      <c r="D141" s="16">
        <v>3.6</v>
      </c>
      <c r="E141" s="16">
        <v>0.8</v>
      </c>
      <c r="F141" s="16">
        <v>9.4</v>
      </c>
      <c r="G141" s="16">
        <v>53.8</v>
      </c>
      <c r="H141" s="16">
        <v>0.15</v>
      </c>
      <c r="I141" s="16">
        <v>12.34</v>
      </c>
      <c r="J141" s="16">
        <v>4.95</v>
      </c>
      <c r="K141" s="16">
        <v>0.21</v>
      </c>
      <c r="L141" s="16">
        <v>31.9</v>
      </c>
      <c r="M141" s="16">
        <v>129.96</v>
      </c>
      <c r="N141" s="16">
        <v>40.01</v>
      </c>
    </row>
    <row r="142" spans="1:14" x14ac:dyDescent="0.2">
      <c r="A142" s="17">
        <v>129</v>
      </c>
      <c r="B142" s="17" t="s">
        <v>97</v>
      </c>
      <c r="C142" s="16" t="s">
        <v>98</v>
      </c>
      <c r="D142" s="16">
        <v>4.2</v>
      </c>
      <c r="E142" s="16">
        <v>2.4</v>
      </c>
      <c r="F142" s="16">
        <v>15.3</v>
      </c>
      <c r="G142" s="16">
        <v>118.4</v>
      </c>
      <c r="H142" s="16">
        <v>0.05</v>
      </c>
      <c r="I142" s="16">
        <v>10.29</v>
      </c>
      <c r="J142" s="16">
        <v>0</v>
      </c>
      <c r="K142" s="16">
        <v>44.38</v>
      </c>
      <c r="L142" s="16">
        <v>26.25</v>
      </c>
      <c r="M142" s="16">
        <v>53.23</v>
      </c>
      <c r="N142" s="16">
        <v>1.19</v>
      </c>
    </row>
    <row r="143" spans="1:14" x14ac:dyDescent="0.2">
      <c r="A143" s="70">
        <v>281</v>
      </c>
      <c r="B143" s="70" t="s">
        <v>45</v>
      </c>
      <c r="C143" s="67">
        <v>100</v>
      </c>
      <c r="D143" s="67">
        <v>15.55</v>
      </c>
      <c r="E143" s="67">
        <v>11.55</v>
      </c>
      <c r="F143" s="67">
        <v>15.7</v>
      </c>
      <c r="G143" s="67">
        <v>228.75</v>
      </c>
      <c r="H143" s="67">
        <v>0.1</v>
      </c>
      <c r="I143" s="67">
        <v>0.15</v>
      </c>
      <c r="J143" s="67">
        <v>28.75</v>
      </c>
      <c r="K143" s="67">
        <v>0.18</v>
      </c>
      <c r="L143" s="67">
        <v>43.75</v>
      </c>
      <c r="M143" s="67">
        <v>116.38</v>
      </c>
      <c r="N143" s="67">
        <v>1.5</v>
      </c>
    </row>
    <row r="144" spans="1:14" x14ac:dyDescent="0.2">
      <c r="A144" s="83"/>
      <c r="B144" s="83"/>
      <c r="C144" s="82"/>
      <c r="D144" s="82"/>
      <c r="E144" s="82"/>
      <c r="F144" s="82"/>
      <c r="G144" s="82"/>
      <c r="H144" s="82"/>
      <c r="I144" s="82"/>
      <c r="J144" s="82"/>
      <c r="K144" s="82"/>
      <c r="L144" s="82"/>
      <c r="M144" s="82"/>
      <c r="N144" s="82"/>
    </row>
    <row r="145" spans="1:14" x14ac:dyDescent="0.2">
      <c r="A145" s="71"/>
      <c r="B145" s="71"/>
      <c r="C145" s="68"/>
      <c r="D145" s="68"/>
      <c r="E145" s="68"/>
      <c r="F145" s="68"/>
      <c r="G145" s="68"/>
      <c r="H145" s="68"/>
      <c r="I145" s="68"/>
      <c r="J145" s="68"/>
      <c r="K145" s="68"/>
      <c r="L145" s="68"/>
      <c r="M145" s="68"/>
      <c r="N145" s="68"/>
    </row>
    <row r="146" spans="1:14" x14ac:dyDescent="0.2">
      <c r="A146" s="75">
        <v>309</v>
      </c>
      <c r="B146" s="75" t="s">
        <v>56</v>
      </c>
      <c r="C146" s="72" t="s">
        <v>57</v>
      </c>
      <c r="D146" s="72">
        <v>5.52</v>
      </c>
      <c r="E146" s="72">
        <v>5.3</v>
      </c>
      <c r="F146" s="72">
        <v>35.33</v>
      </c>
      <c r="G146" s="72">
        <v>211.1</v>
      </c>
      <c r="H146" s="72">
        <v>0.16</v>
      </c>
      <c r="I146" s="72">
        <v>21.43</v>
      </c>
      <c r="J146" s="72">
        <v>0.12</v>
      </c>
      <c r="K146" s="72">
        <v>45.56</v>
      </c>
      <c r="L146" s="72">
        <v>42.19</v>
      </c>
      <c r="M146" s="72">
        <v>103.59</v>
      </c>
      <c r="N146" s="72">
        <v>1.18</v>
      </c>
    </row>
    <row r="147" spans="1:14" x14ac:dyDescent="0.2">
      <c r="A147" s="76"/>
      <c r="B147" s="76"/>
      <c r="C147" s="73"/>
      <c r="D147" s="73"/>
      <c r="E147" s="73"/>
      <c r="F147" s="73"/>
      <c r="G147" s="73"/>
      <c r="H147" s="73"/>
      <c r="I147" s="73"/>
      <c r="J147" s="73"/>
      <c r="K147" s="73"/>
      <c r="L147" s="73"/>
      <c r="M147" s="73"/>
      <c r="N147" s="73"/>
    </row>
    <row r="148" spans="1:14" x14ac:dyDescent="0.2">
      <c r="A148" s="72">
        <v>346</v>
      </c>
      <c r="B148" s="75" t="s">
        <v>58</v>
      </c>
      <c r="C148" s="72">
        <v>200</v>
      </c>
      <c r="D148" s="72">
        <v>0.2</v>
      </c>
      <c r="E148" s="72">
        <v>0.06</v>
      </c>
      <c r="F148" s="72">
        <v>15.02</v>
      </c>
      <c r="G148" s="72">
        <v>61.8</v>
      </c>
      <c r="H148" s="72">
        <v>0.02</v>
      </c>
      <c r="I148" s="72">
        <v>0</v>
      </c>
      <c r="J148" s="72">
        <v>0</v>
      </c>
      <c r="K148" s="72">
        <v>12</v>
      </c>
      <c r="L148" s="72">
        <v>2.4</v>
      </c>
      <c r="M148" s="72">
        <v>0</v>
      </c>
      <c r="N148" s="72">
        <v>0.8</v>
      </c>
    </row>
    <row r="149" spans="1:14" x14ac:dyDescent="0.2">
      <c r="A149" s="73"/>
      <c r="B149" s="76"/>
      <c r="C149" s="73"/>
      <c r="D149" s="73"/>
      <c r="E149" s="73"/>
      <c r="F149" s="73"/>
      <c r="G149" s="73"/>
      <c r="H149" s="73"/>
      <c r="I149" s="73"/>
      <c r="J149" s="73"/>
      <c r="K149" s="73"/>
      <c r="L149" s="73"/>
      <c r="M149" s="73"/>
      <c r="N149" s="73"/>
    </row>
    <row r="150" spans="1:14" ht="12.75" customHeight="1" x14ac:dyDescent="0.2">
      <c r="A150" s="16"/>
      <c r="B150" s="17" t="s">
        <v>42</v>
      </c>
      <c r="C150" s="16">
        <v>40</v>
      </c>
      <c r="D150" s="16">
        <v>3.1</v>
      </c>
      <c r="E150" s="16">
        <v>1.2</v>
      </c>
      <c r="F150" s="16">
        <v>20.100000000000001</v>
      </c>
      <c r="G150" s="16">
        <v>94.7</v>
      </c>
      <c r="H150" s="16">
        <v>0.11</v>
      </c>
      <c r="I150" s="16">
        <v>0</v>
      </c>
      <c r="J150" s="16">
        <v>0</v>
      </c>
      <c r="K150" s="16">
        <v>20</v>
      </c>
      <c r="L150" s="16">
        <v>14</v>
      </c>
      <c r="M150" s="16">
        <v>65</v>
      </c>
      <c r="N150" s="16">
        <v>1.1000000000000001</v>
      </c>
    </row>
    <row r="151" spans="1:14" x14ac:dyDescent="0.2">
      <c r="A151" s="16"/>
      <c r="B151" s="17" t="s">
        <v>76</v>
      </c>
      <c r="C151" s="16">
        <v>40</v>
      </c>
      <c r="D151" s="16">
        <v>2.7</v>
      </c>
      <c r="E151" s="16">
        <v>0.51</v>
      </c>
      <c r="F151" s="16">
        <v>15.91</v>
      </c>
      <c r="G151" s="16">
        <v>80.400000000000006</v>
      </c>
      <c r="H151" s="16">
        <v>0</v>
      </c>
      <c r="I151" s="16">
        <v>0</v>
      </c>
      <c r="J151" s="16">
        <v>0</v>
      </c>
      <c r="K151" s="16">
        <v>5.8</v>
      </c>
      <c r="L151" s="16">
        <v>4</v>
      </c>
      <c r="M151" s="16">
        <v>18</v>
      </c>
      <c r="N151" s="16">
        <v>0.4</v>
      </c>
    </row>
    <row r="152" spans="1:14" ht="14.25" x14ac:dyDescent="0.2">
      <c r="A152" s="36"/>
      <c r="B152" s="27" t="s">
        <v>16</v>
      </c>
      <c r="C152" s="28"/>
      <c r="D152" s="35">
        <f>D139+D141+D142+D143+D146+D148+D150+D151</f>
        <v>47.000000000000007</v>
      </c>
      <c r="E152" s="35">
        <f t="shared" ref="E152:N152" si="10">E139+E141+E142+E143+E146+E148+E150+E151</f>
        <v>34.107000000000006</v>
      </c>
      <c r="F152" s="35">
        <f t="shared" si="10"/>
        <v>223.54999999999998</v>
      </c>
      <c r="G152" s="35">
        <f t="shared" si="10"/>
        <v>1383.65</v>
      </c>
      <c r="H152" s="35">
        <f t="shared" si="10"/>
        <v>1</v>
      </c>
      <c r="I152" s="35">
        <f t="shared" si="10"/>
        <v>45.459999999999994</v>
      </c>
      <c r="J152" s="35">
        <f t="shared" si="10"/>
        <v>65.02000000000001</v>
      </c>
      <c r="K152" s="35">
        <f t="shared" si="10"/>
        <v>306.93</v>
      </c>
      <c r="L152" s="35">
        <f t="shared" si="10"/>
        <v>397.39</v>
      </c>
      <c r="M152" s="35">
        <f t="shared" si="10"/>
        <v>609.36</v>
      </c>
      <c r="N152" s="35">
        <f t="shared" si="10"/>
        <v>50.459999999999994</v>
      </c>
    </row>
    <row r="155" spans="1:14" x14ac:dyDescent="0.2">
      <c r="B155" s="19" t="s">
        <v>34</v>
      </c>
    </row>
    <row r="156" spans="1:14" x14ac:dyDescent="0.2">
      <c r="B156" s="74" t="s">
        <v>47</v>
      </c>
      <c r="C156" s="74"/>
    </row>
    <row r="157" spans="1:14" ht="12.75" customHeight="1" x14ac:dyDescent="0.2">
      <c r="A157" s="79" t="s">
        <v>0</v>
      </c>
      <c r="B157" s="80" t="s">
        <v>1</v>
      </c>
      <c r="C157" s="81" t="s">
        <v>21</v>
      </c>
      <c r="D157" s="81" t="s">
        <v>6</v>
      </c>
      <c r="E157" s="81"/>
      <c r="F157" s="81"/>
      <c r="G157" s="81" t="s">
        <v>2</v>
      </c>
      <c r="H157" s="77" t="s">
        <v>3</v>
      </c>
      <c r="I157" s="77"/>
      <c r="J157" s="77"/>
      <c r="K157" s="78" t="s">
        <v>4</v>
      </c>
      <c r="L157" s="78"/>
      <c r="M157" s="78"/>
      <c r="N157" s="78"/>
    </row>
    <row r="158" spans="1:14" ht="25.5" x14ac:dyDescent="0.2">
      <c r="A158" s="79"/>
      <c r="B158" s="80"/>
      <c r="C158" s="81"/>
      <c r="D158" s="21" t="s">
        <v>7</v>
      </c>
      <c r="E158" s="21" t="s">
        <v>5</v>
      </c>
      <c r="F158" s="21" t="s">
        <v>8</v>
      </c>
      <c r="G158" s="81"/>
      <c r="H158" s="22" t="s">
        <v>9</v>
      </c>
      <c r="I158" s="22" t="s">
        <v>22</v>
      </c>
      <c r="J158" s="22" t="s">
        <v>23</v>
      </c>
      <c r="K158" s="22" t="s">
        <v>10</v>
      </c>
      <c r="L158" s="22" t="s">
        <v>25</v>
      </c>
      <c r="M158" s="22" t="s">
        <v>24</v>
      </c>
      <c r="N158" s="22" t="s">
        <v>11</v>
      </c>
    </row>
    <row r="159" spans="1:14" x14ac:dyDescent="0.2">
      <c r="A159" s="23"/>
      <c r="B159" s="24" t="s">
        <v>13</v>
      </c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</row>
    <row r="160" spans="1:14" x14ac:dyDescent="0.2">
      <c r="A160" s="70">
        <v>182</v>
      </c>
      <c r="B160" s="70" t="s">
        <v>39</v>
      </c>
      <c r="C160" s="67" t="s">
        <v>80</v>
      </c>
      <c r="D160" s="67">
        <v>4.67</v>
      </c>
      <c r="E160" s="67">
        <v>4.8600000000000003</v>
      </c>
      <c r="F160" s="67">
        <v>25.83</v>
      </c>
      <c r="G160" s="67">
        <v>166</v>
      </c>
      <c r="H160" s="67">
        <v>0.11</v>
      </c>
      <c r="I160" s="67">
        <v>0</v>
      </c>
      <c r="J160" s="67">
        <v>20</v>
      </c>
      <c r="K160" s="67">
        <v>9.4</v>
      </c>
      <c r="L160" s="67">
        <v>111.1</v>
      </c>
      <c r="M160" s="67">
        <v>73.5</v>
      </c>
      <c r="N160" s="67">
        <v>2.4900000000000002</v>
      </c>
    </row>
    <row r="161" spans="1:14" x14ac:dyDescent="0.2">
      <c r="A161" s="71"/>
      <c r="B161" s="71"/>
      <c r="C161" s="68"/>
      <c r="D161" s="68"/>
      <c r="E161" s="68"/>
      <c r="F161" s="68"/>
      <c r="G161" s="68"/>
      <c r="H161" s="68"/>
      <c r="I161" s="68"/>
      <c r="J161" s="68"/>
      <c r="K161" s="68"/>
      <c r="L161" s="68"/>
      <c r="M161" s="68"/>
      <c r="N161" s="68"/>
    </row>
    <row r="162" spans="1:14" ht="12.75" customHeight="1" x14ac:dyDescent="0.2">
      <c r="A162" s="72">
        <v>376</v>
      </c>
      <c r="B162" s="75" t="s">
        <v>14</v>
      </c>
      <c r="C162" s="72">
        <v>200</v>
      </c>
      <c r="D162" s="72">
        <v>0.2</v>
      </c>
      <c r="E162" s="72">
        <v>5.7000000000000002E-2</v>
      </c>
      <c r="F162" s="72">
        <v>15.1</v>
      </c>
      <c r="G162" s="72">
        <v>61.3</v>
      </c>
      <c r="H162" s="72">
        <v>0</v>
      </c>
      <c r="I162" s="72">
        <v>0</v>
      </c>
      <c r="J162" s="72">
        <v>0</v>
      </c>
      <c r="K162" s="72">
        <v>6</v>
      </c>
      <c r="L162" s="72">
        <v>0</v>
      </c>
      <c r="M162" s="72">
        <v>0</v>
      </c>
      <c r="N162" s="72">
        <v>0.4</v>
      </c>
    </row>
    <row r="163" spans="1:14" x14ac:dyDescent="0.2">
      <c r="A163" s="73"/>
      <c r="B163" s="76"/>
      <c r="C163" s="73"/>
      <c r="D163" s="73"/>
      <c r="E163" s="73"/>
      <c r="F163" s="73"/>
      <c r="G163" s="73"/>
      <c r="H163" s="73"/>
      <c r="I163" s="73"/>
      <c r="J163" s="73"/>
      <c r="K163" s="73"/>
      <c r="L163" s="73"/>
      <c r="M163" s="73"/>
      <c r="N163" s="73"/>
    </row>
    <row r="164" spans="1:14" x14ac:dyDescent="0.2">
      <c r="A164" s="70"/>
      <c r="B164" s="70" t="s">
        <v>42</v>
      </c>
      <c r="C164" s="67">
        <v>40</v>
      </c>
      <c r="D164" s="67">
        <v>3.1</v>
      </c>
      <c r="E164" s="67">
        <v>1.2</v>
      </c>
      <c r="F164" s="67">
        <v>20.100000000000001</v>
      </c>
      <c r="G164" s="67">
        <v>94.7</v>
      </c>
      <c r="H164" s="67">
        <v>0.11</v>
      </c>
      <c r="I164" s="67">
        <v>0</v>
      </c>
      <c r="J164" s="67">
        <v>0</v>
      </c>
      <c r="K164" s="72">
        <v>20</v>
      </c>
      <c r="L164" s="72">
        <v>14</v>
      </c>
      <c r="M164" s="72">
        <v>65</v>
      </c>
      <c r="N164" s="72">
        <v>1.1000000000000001</v>
      </c>
    </row>
    <row r="165" spans="1:14" x14ac:dyDescent="0.2">
      <c r="A165" s="76"/>
      <c r="B165" s="71"/>
      <c r="C165" s="68"/>
      <c r="D165" s="68"/>
      <c r="E165" s="68"/>
      <c r="F165" s="68"/>
      <c r="G165" s="68"/>
      <c r="H165" s="68"/>
      <c r="I165" s="68"/>
      <c r="J165" s="68"/>
      <c r="K165" s="73"/>
      <c r="L165" s="73"/>
      <c r="M165" s="73"/>
      <c r="N165" s="73"/>
    </row>
    <row r="166" spans="1:14" ht="15.75" x14ac:dyDescent="0.25">
      <c r="A166" s="26"/>
      <c r="B166" s="34" t="s">
        <v>65</v>
      </c>
      <c r="C166" s="35"/>
      <c r="D166" s="35">
        <f>SUM(D159:D165)</f>
        <v>7.9700000000000006</v>
      </c>
      <c r="E166" s="35">
        <f t="shared" ref="E166:N166" si="11">SUM(E160:E165)</f>
        <v>6.1170000000000009</v>
      </c>
      <c r="F166" s="35">
        <f t="shared" si="11"/>
        <v>61.03</v>
      </c>
      <c r="G166" s="35">
        <f t="shared" si="11"/>
        <v>322</v>
      </c>
      <c r="H166" s="35">
        <f t="shared" si="11"/>
        <v>0.22</v>
      </c>
      <c r="I166" s="35">
        <f t="shared" si="11"/>
        <v>0</v>
      </c>
      <c r="J166" s="35">
        <f t="shared" si="11"/>
        <v>20</v>
      </c>
      <c r="K166" s="35">
        <f t="shared" si="11"/>
        <v>35.4</v>
      </c>
      <c r="L166" s="35">
        <f t="shared" si="11"/>
        <v>125.1</v>
      </c>
      <c r="M166" s="35">
        <f t="shared" si="11"/>
        <v>138.5</v>
      </c>
      <c r="N166" s="35">
        <f t="shared" si="11"/>
        <v>3.99</v>
      </c>
    </row>
    <row r="167" spans="1:14" x14ac:dyDescent="0.2">
      <c r="A167" s="29"/>
      <c r="B167" s="30" t="s">
        <v>15</v>
      </c>
      <c r="C167" s="31"/>
      <c r="D167" s="25"/>
      <c r="E167" s="25"/>
      <c r="F167" s="25"/>
      <c r="G167" s="25"/>
      <c r="H167" s="25"/>
      <c r="I167" s="25"/>
      <c r="J167" s="25"/>
      <c r="K167" s="25"/>
      <c r="L167" s="32"/>
      <c r="M167" s="33"/>
      <c r="N167" s="33"/>
    </row>
    <row r="168" spans="1:14" ht="25.5" x14ac:dyDescent="0.2">
      <c r="A168" s="16">
        <v>102</v>
      </c>
      <c r="B168" s="17" t="s">
        <v>67</v>
      </c>
      <c r="C168" s="16" t="s">
        <v>63</v>
      </c>
      <c r="D168" s="16">
        <v>8.49</v>
      </c>
      <c r="E168" s="16">
        <v>7.38</v>
      </c>
      <c r="F168" s="16">
        <v>21.04</v>
      </c>
      <c r="G168" s="16">
        <v>222.71</v>
      </c>
      <c r="H168" s="16">
        <v>0.23</v>
      </c>
      <c r="I168" s="16">
        <v>5.81</v>
      </c>
      <c r="J168" s="16">
        <v>0</v>
      </c>
      <c r="K168" s="16">
        <v>0.21</v>
      </c>
      <c r="L168" s="16">
        <v>38.08</v>
      </c>
      <c r="M168" s="16">
        <v>87.18</v>
      </c>
      <c r="N168" s="16">
        <v>35.299999999999997</v>
      </c>
    </row>
    <row r="169" spans="1:14" x14ac:dyDescent="0.2">
      <c r="A169" s="67">
        <v>234</v>
      </c>
      <c r="B169" s="70" t="s">
        <v>95</v>
      </c>
      <c r="C169" s="67">
        <v>100</v>
      </c>
      <c r="D169" s="67">
        <v>11.6</v>
      </c>
      <c r="E169" s="67">
        <v>9.8699999999999992</v>
      </c>
      <c r="F169" s="67">
        <v>6</v>
      </c>
      <c r="G169" s="67">
        <v>164.13</v>
      </c>
      <c r="H169" s="67">
        <v>0.09</v>
      </c>
      <c r="I169" s="67">
        <v>0.04</v>
      </c>
      <c r="J169" s="67">
        <v>0.05</v>
      </c>
      <c r="K169" s="67">
        <v>32.700000000000003</v>
      </c>
      <c r="L169" s="67">
        <v>147.53</v>
      </c>
      <c r="M169" s="67">
        <v>23</v>
      </c>
      <c r="N169" s="67">
        <v>0.66</v>
      </c>
    </row>
    <row r="170" spans="1:14" x14ac:dyDescent="0.2">
      <c r="A170" s="73"/>
      <c r="B170" s="76"/>
      <c r="C170" s="73"/>
      <c r="D170" s="73"/>
      <c r="E170" s="73"/>
      <c r="F170" s="73"/>
      <c r="G170" s="73"/>
      <c r="H170" s="73"/>
      <c r="I170" s="73"/>
      <c r="J170" s="73"/>
      <c r="K170" s="73"/>
      <c r="L170" s="73"/>
      <c r="M170" s="73"/>
      <c r="N170" s="73"/>
    </row>
    <row r="171" spans="1:14" x14ac:dyDescent="0.2">
      <c r="A171" s="75">
        <v>312</v>
      </c>
      <c r="B171" s="75" t="s">
        <v>49</v>
      </c>
      <c r="C171" s="72" t="s">
        <v>50</v>
      </c>
      <c r="D171" s="72">
        <v>4.26</v>
      </c>
      <c r="E171" s="72">
        <v>8.08</v>
      </c>
      <c r="F171" s="72">
        <v>31.06</v>
      </c>
      <c r="G171" s="72">
        <v>213.94</v>
      </c>
      <c r="H171" s="72">
        <v>0.16</v>
      </c>
      <c r="I171" s="72">
        <v>21.43</v>
      </c>
      <c r="J171" s="72">
        <v>0.12</v>
      </c>
      <c r="K171" s="72">
        <v>45.56</v>
      </c>
      <c r="L171" s="72">
        <v>42.19</v>
      </c>
      <c r="M171" s="72">
        <v>103.59</v>
      </c>
      <c r="N171" s="72">
        <v>1.18</v>
      </c>
    </row>
    <row r="172" spans="1:14" x14ac:dyDescent="0.2">
      <c r="A172" s="76"/>
      <c r="B172" s="76"/>
      <c r="C172" s="73"/>
      <c r="D172" s="73"/>
      <c r="E172" s="73"/>
      <c r="F172" s="73"/>
      <c r="G172" s="73"/>
      <c r="H172" s="73"/>
      <c r="I172" s="73"/>
      <c r="J172" s="73"/>
      <c r="K172" s="73"/>
      <c r="L172" s="73"/>
      <c r="M172" s="73"/>
      <c r="N172" s="73"/>
    </row>
    <row r="173" spans="1:14" x14ac:dyDescent="0.2">
      <c r="A173" s="55">
        <v>859</v>
      </c>
      <c r="B173" s="48" t="s">
        <v>75</v>
      </c>
      <c r="C173" s="18">
        <v>200</v>
      </c>
      <c r="D173" s="50">
        <v>0.2</v>
      </c>
      <c r="E173" s="50">
        <v>0.06</v>
      </c>
      <c r="F173" s="50">
        <v>15.02</v>
      </c>
      <c r="G173" s="50">
        <v>61.8</v>
      </c>
      <c r="H173" s="50">
        <v>0.02</v>
      </c>
      <c r="I173" s="50">
        <v>0</v>
      </c>
      <c r="J173" s="50">
        <v>0</v>
      </c>
      <c r="K173" s="50">
        <v>12</v>
      </c>
      <c r="L173" s="53">
        <v>0</v>
      </c>
      <c r="M173" s="56">
        <v>2.4</v>
      </c>
      <c r="N173" s="57">
        <v>0.8</v>
      </c>
    </row>
    <row r="174" spans="1:14" x14ac:dyDescent="0.2">
      <c r="A174" s="16"/>
      <c r="B174" s="17" t="s">
        <v>42</v>
      </c>
      <c r="C174" s="16">
        <v>40</v>
      </c>
      <c r="D174" s="16">
        <v>3.1</v>
      </c>
      <c r="E174" s="16">
        <v>1.2</v>
      </c>
      <c r="F174" s="16">
        <v>20.100000000000001</v>
      </c>
      <c r="G174" s="16">
        <v>94.7</v>
      </c>
      <c r="H174" s="16">
        <v>0.11</v>
      </c>
      <c r="I174" s="16">
        <v>0</v>
      </c>
      <c r="J174" s="16">
        <v>0</v>
      </c>
      <c r="K174" s="16">
        <v>20</v>
      </c>
      <c r="L174" s="16">
        <v>14</v>
      </c>
      <c r="M174" s="16">
        <v>65</v>
      </c>
      <c r="N174" s="16">
        <v>1.1000000000000001</v>
      </c>
    </row>
    <row r="175" spans="1:14" x14ac:dyDescent="0.2">
      <c r="A175" s="16"/>
      <c r="B175" s="17" t="s">
        <v>76</v>
      </c>
      <c r="C175" s="16">
        <v>40</v>
      </c>
      <c r="D175" s="16">
        <v>2.7</v>
      </c>
      <c r="E175" s="16">
        <v>0.51</v>
      </c>
      <c r="F175" s="16">
        <v>15.91</v>
      </c>
      <c r="G175" s="16">
        <v>80.400000000000006</v>
      </c>
      <c r="H175" s="16">
        <v>0</v>
      </c>
      <c r="I175" s="16">
        <v>0</v>
      </c>
      <c r="J175" s="16">
        <v>0</v>
      </c>
      <c r="K175" s="16">
        <v>5.8</v>
      </c>
      <c r="L175" s="16">
        <v>4</v>
      </c>
      <c r="M175" s="16">
        <v>18</v>
      </c>
      <c r="N175" s="16">
        <v>0.4</v>
      </c>
    </row>
    <row r="176" spans="1:14" ht="14.25" x14ac:dyDescent="0.2">
      <c r="A176" s="36"/>
      <c r="B176" s="27" t="s">
        <v>16</v>
      </c>
      <c r="C176" s="28"/>
      <c r="D176" s="35">
        <f>D166+D168+D169+D171+D173+D174+D175</f>
        <v>38.320000000000007</v>
      </c>
      <c r="E176" s="35">
        <f t="shared" ref="E176:N176" si="12">E166+E168+E169+E171+E173+E174+E175</f>
        <v>33.216999999999992</v>
      </c>
      <c r="F176" s="35">
        <f t="shared" si="12"/>
        <v>170.16</v>
      </c>
      <c r="G176" s="35">
        <f t="shared" si="12"/>
        <v>1159.68</v>
      </c>
      <c r="H176" s="35">
        <f t="shared" si="12"/>
        <v>0.83000000000000007</v>
      </c>
      <c r="I176" s="35">
        <f t="shared" si="12"/>
        <v>27.28</v>
      </c>
      <c r="J176" s="35">
        <f t="shared" si="12"/>
        <v>20.170000000000002</v>
      </c>
      <c r="K176" s="35">
        <f t="shared" si="12"/>
        <v>151.67000000000002</v>
      </c>
      <c r="L176" s="35">
        <f t="shared" si="12"/>
        <v>370.90000000000003</v>
      </c>
      <c r="M176" s="35">
        <f t="shared" si="12"/>
        <v>437.66999999999996</v>
      </c>
      <c r="N176" s="35">
        <f t="shared" si="12"/>
        <v>43.429999999999993</v>
      </c>
    </row>
    <row r="178" spans="1:14" x14ac:dyDescent="0.2">
      <c r="B178" s="19" t="s">
        <v>35</v>
      </c>
    </row>
    <row r="179" spans="1:14" x14ac:dyDescent="0.2">
      <c r="B179" s="74" t="s">
        <v>47</v>
      </c>
      <c r="C179" s="74"/>
    </row>
    <row r="180" spans="1:14" x14ac:dyDescent="0.2">
      <c r="A180" s="79" t="s">
        <v>0</v>
      </c>
      <c r="B180" s="80" t="s">
        <v>1</v>
      </c>
      <c r="C180" s="81" t="s">
        <v>21</v>
      </c>
      <c r="D180" s="81" t="s">
        <v>6</v>
      </c>
      <c r="E180" s="81"/>
      <c r="F180" s="81"/>
      <c r="G180" s="81" t="s">
        <v>2</v>
      </c>
      <c r="H180" s="77" t="s">
        <v>3</v>
      </c>
      <c r="I180" s="77"/>
      <c r="J180" s="77"/>
      <c r="K180" s="78" t="s">
        <v>4</v>
      </c>
      <c r="L180" s="78"/>
      <c r="M180" s="78"/>
      <c r="N180" s="78"/>
    </row>
    <row r="181" spans="1:14" ht="25.5" x14ac:dyDescent="0.2">
      <c r="A181" s="79"/>
      <c r="B181" s="80"/>
      <c r="C181" s="81"/>
      <c r="D181" s="21" t="s">
        <v>7</v>
      </c>
      <c r="E181" s="21" t="s">
        <v>5</v>
      </c>
      <c r="F181" s="21" t="s">
        <v>8</v>
      </c>
      <c r="G181" s="81"/>
      <c r="H181" s="22" t="s">
        <v>9</v>
      </c>
      <c r="I181" s="22" t="s">
        <v>22</v>
      </c>
      <c r="J181" s="22" t="s">
        <v>23</v>
      </c>
      <c r="K181" s="22" t="s">
        <v>10</v>
      </c>
      <c r="L181" s="22" t="s">
        <v>25</v>
      </c>
      <c r="M181" s="22" t="s">
        <v>24</v>
      </c>
      <c r="N181" s="22" t="s">
        <v>11</v>
      </c>
    </row>
    <row r="182" spans="1:14" x14ac:dyDescent="0.2">
      <c r="A182" s="23"/>
      <c r="B182" s="24" t="s">
        <v>13</v>
      </c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</row>
    <row r="183" spans="1:14" x14ac:dyDescent="0.2">
      <c r="A183" s="70">
        <v>182</v>
      </c>
      <c r="B183" s="70" t="s">
        <v>81</v>
      </c>
      <c r="C183" s="67" t="s">
        <v>80</v>
      </c>
      <c r="D183" s="67">
        <v>2.3199999999999998</v>
      </c>
      <c r="E183" s="67">
        <v>3.96</v>
      </c>
      <c r="F183" s="67">
        <v>28.97</v>
      </c>
      <c r="G183" s="67">
        <v>161</v>
      </c>
      <c r="H183" s="67">
        <v>0.09</v>
      </c>
      <c r="I183" s="67">
        <v>0.74</v>
      </c>
      <c r="J183" s="67">
        <v>0.33</v>
      </c>
      <c r="K183" s="67">
        <v>226.4</v>
      </c>
      <c r="L183" s="67">
        <v>48.02</v>
      </c>
      <c r="M183" s="67">
        <v>344.91</v>
      </c>
      <c r="N183" s="67">
        <v>0.84</v>
      </c>
    </row>
    <row r="184" spans="1:14" x14ac:dyDescent="0.2">
      <c r="A184" s="76"/>
      <c r="B184" s="76"/>
      <c r="C184" s="73"/>
      <c r="D184" s="73"/>
      <c r="E184" s="73"/>
      <c r="F184" s="73"/>
      <c r="G184" s="73"/>
      <c r="H184" s="73"/>
      <c r="I184" s="73"/>
      <c r="J184" s="73"/>
      <c r="K184" s="73"/>
      <c r="L184" s="73"/>
      <c r="M184" s="73"/>
      <c r="N184" s="73"/>
    </row>
    <row r="185" spans="1:14" x14ac:dyDescent="0.2">
      <c r="A185" s="75">
        <v>382</v>
      </c>
      <c r="B185" s="75" t="s">
        <v>41</v>
      </c>
      <c r="C185" s="72">
        <v>200</v>
      </c>
      <c r="D185" s="72">
        <v>1.9</v>
      </c>
      <c r="E185" s="72">
        <v>1.7</v>
      </c>
      <c r="F185" s="72">
        <v>25</v>
      </c>
      <c r="G185" s="72">
        <v>121.57</v>
      </c>
      <c r="H185" s="72">
        <v>0.04</v>
      </c>
      <c r="I185" s="72">
        <v>1.3</v>
      </c>
      <c r="J185" s="72">
        <v>0.01</v>
      </c>
      <c r="K185" s="72">
        <v>122</v>
      </c>
      <c r="L185" s="72">
        <v>14</v>
      </c>
      <c r="M185" s="72">
        <v>90</v>
      </c>
      <c r="N185" s="72">
        <v>0.56000000000000005</v>
      </c>
    </row>
    <row r="186" spans="1:14" x14ac:dyDescent="0.2">
      <c r="A186" s="76"/>
      <c r="B186" s="76"/>
      <c r="C186" s="73"/>
      <c r="D186" s="73"/>
      <c r="E186" s="73"/>
      <c r="F186" s="73"/>
      <c r="G186" s="73"/>
      <c r="H186" s="73"/>
      <c r="I186" s="73"/>
      <c r="J186" s="73"/>
      <c r="K186" s="73"/>
      <c r="L186" s="73"/>
      <c r="M186" s="73"/>
      <c r="N186" s="73"/>
    </row>
    <row r="187" spans="1:14" x14ac:dyDescent="0.2">
      <c r="A187" s="16"/>
      <c r="B187" s="17" t="s">
        <v>42</v>
      </c>
      <c r="C187" s="16">
        <v>40</v>
      </c>
      <c r="D187" s="16">
        <v>3.1</v>
      </c>
      <c r="E187" s="16">
        <v>1.2</v>
      </c>
      <c r="F187" s="16">
        <v>20.100000000000001</v>
      </c>
      <c r="G187" s="16">
        <v>94.7</v>
      </c>
      <c r="H187" s="16">
        <v>0.11</v>
      </c>
      <c r="I187" s="16">
        <v>0</v>
      </c>
      <c r="J187" s="16">
        <v>0</v>
      </c>
      <c r="K187" s="16">
        <v>20</v>
      </c>
      <c r="L187" s="16">
        <v>14</v>
      </c>
      <c r="M187" s="16">
        <v>65</v>
      </c>
      <c r="N187" s="16">
        <v>1.1000000000000001</v>
      </c>
    </row>
    <row r="188" spans="1:14" hidden="1" x14ac:dyDescent="0.2">
      <c r="A188" s="16"/>
      <c r="B188" s="17" t="s">
        <v>19</v>
      </c>
      <c r="C188" s="16">
        <v>150</v>
      </c>
      <c r="D188" s="16">
        <v>0.4</v>
      </c>
      <c r="E188" s="16">
        <v>0.4</v>
      </c>
      <c r="F188" s="16">
        <v>9.5</v>
      </c>
      <c r="G188" s="16">
        <v>63</v>
      </c>
      <c r="H188" s="16">
        <v>2</v>
      </c>
      <c r="I188" s="16">
        <v>0</v>
      </c>
      <c r="J188" s="16">
        <v>0</v>
      </c>
      <c r="K188" s="16">
        <v>1.6</v>
      </c>
      <c r="L188" s="16">
        <v>2.2999999999999998</v>
      </c>
      <c r="M188" s="16">
        <v>1.4</v>
      </c>
      <c r="N188" s="16">
        <v>12</v>
      </c>
    </row>
    <row r="189" spans="1:14" ht="15.75" x14ac:dyDescent="0.25">
      <c r="A189" s="26"/>
      <c r="B189" s="34" t="s">
        <v>65</v>
      </c>
      <c r="C189" s="35"/>
      <c r="D189" s="35">
        <f>SUM(D182:D188)</f>
        <v>7.7200000000000006</v>
      </c>
      <c r="E189" s="35">
        <f t="shared" ref="E189:N189" si="13">SUM(E183:E188)</f>
        <v>7.2600000000000007</v>
      </c>
      <c r="F189" s="35">
        <f t="shared" si="13"/>
        <v>83.57</v>
      </c>
      <c r="G189" s="35">
        <f t="shared" si="13"/>
        <v>440.27</v>
      </c>
      <c r="H189" s="35">
        <f t="shared" si="13"/>
        <v>2.2400000000000002</v>
      </c>
      <c r="I189" s="35">
        <f t="shared" si="13"/>
        <v>2.04</v>
      </c>
      <c r="J189" s="35">
        <f t="shared" si="13"/>
        <v>0.34</v>
      </c>
      <c r="K189" s="35">
        <f t="shared" si="13"/>
        <v>370</v>
      </c>
      <c r="L189" s="35">
        <f t="shared" si="13"/>
        <v>78.320000000000007</v>
      </c>
      <c r="M189" s="35">
        <f t="shared" si="13"/>
        <v>501.31</v>
      </c>
      <c r="N189" s="35">
        <f t="shared" si="13"/>
        <v>14.5</v>
      </c>
    </row>
    <row r="190" spans="1:14" x14ac:dyDescent="0.2">
      <c r="A190" s="29"/>
      <c r="B190" s="30" t="s">
        <v>15</v>
      </c>
      <c r="C190" s="31"/>
      <c r="D190" s="25"/>
      <c r="E190" s="25"/>
      <c r="F190" s="25"/>
      <c r="G190" s="25"/>
      <c r="H190" s="25"/>
      <c r="I190" s="25"/>
      <c r="J190" s="25"/>
      <c r="K190" s="25"/>
      <c r="L190" s="32"/>
      <c r="M190" s="33"/>
      <c r="N190" s="33"/>
    </row>
    <row r="191" spans="1:14" ht="25.5" x14ac:dyDescent="0.2">
      <c r="A191" s="16">
        <v>82</v>
      </c>
      <c r="B191" s="17" t="s">
        <v>68</v>
      </c>
      <c r="C191" s="16" t="s">
        <v>98</v>
      </c>
      <c r="D191" s="16">
        <v>7.99</v>
      </c>
      <c r="E191" s="16">
        <v>9.68</v>
      </c>
      <c r="F191" s="16">
        <v>9.94</v>
      </c>
      <c r="G191" s="16">
        <v>168.51</v>
      </c>
      <c r="H191" s="16">
        <v>0.05</v>
      </c>
      <c r="I191" s="16">
        <v>10.29</v>
      </c>
      <c r="J191" s="16">
        <v>0</v>
      </c>
      <c r="K191" s="16">
        <v>44.38</v>
      </c>
      <c r="L191" s="16">
        <v>26.25</v>
      </c>
      <c r="M191" s="16">
        <v>53.23</v>
      </c>
      <c r="N191" s="16">
        <v>1.19</v>
      </c>
    </row>
    <row r="192" spans="1:14" x14ac:dyDescent="0.2">
      <c r="A192" s="67">
        <v>278</v>
      </c>
      <c r="B192" s="70" t="s">
        <v>89</v>
      </c>
      <c r="C192" s="67">
        <v>80</v>
      </c>
      <c r="D192" s="67">
        <v>7.3</v>
      </c>
      <c r="E192" s="67">
        <v>10.83</v>
      </c>
      <c r="F192" s="67">
        <v>7.55</v>
      </c>
      <c r="G192" s="67">
        <v>156.91</v>
      </c>
      <c r="H192" s="67">
        <v>0.08</v>
      </c>
      <c r="I192" s="67">
        <v>0.4</v>
      </c>
      <c r="J192" s="67">
        <v>0.05</v>
      </c>
      <c r="K192" s="67">
        <v>32.729999999999997</v>
      </c>
      <c r="L192" s="67">
        <v>23</v>
      </c>
      <c r="M192" s="67">
        <v>147.53</v>
      </c>
      <c r="N192" s="67">
        <v>0.66</v>
      </c>
    </row>
    <row r="193" spans="1:14" ht="0.75" customHeight="1" x14ac:dyDescent="0.2">
      <c r="A193" s="73"/>
      <c r="B193" s="76"/>
      <c r="C193" s="73"/>
      <c r="D193" s="73"/>
      <c r="E193" s="73"/>
      <c r="F193" s="73"/>
      <c r="G193" s="73"/>
      <c r="H193" s="73"/>
      <c r="I193" s="73"/>
      <c r="J193" s="73"/>
      <c r="K193" s="73"/>
      <c r="L193" s="73"/>
      <c r="M193" s="73"/>
      <c r="N193" s="73"/>
    </row>
    <row r="194" spans="1:14" ht="0.75" customHeight="1" x14ac:dyDescent="0.2">
      <c r="A194" s="58"/>
      <c r="B194" s="59"/>
      <c r="C194" s="58"/>
      <c r="D194" s="58"/>
      <c r="E194" s="58"/>
      <c r="F194" s="58"/>
      <c r="G194" s="58"/>
      <c r="H194" s="58"/>
      <c r="I194" s="58"/>
      <c r="J194" s="58"/>
      <c r="K194" s="58"/>
      <c r="L194" s="58"/>
      <c r="M194" s="58"/>
      <c r="N194" s="58"/>
    </row>
    <row r="195" spans="1:14" ht="18" customHeight="1" x14ac:dyDescent="0.2">
      <c r="A195" s="16">
        <v>331</v>
      </c>
      <c r="B195" s="17" t="s">
        <v>60</v>
      </c>
      <c r="C195" s="16">
        <v>80</v>
      </c>
      <c r="D195" s="16">
        <v>0.61</v>
      </c>
      <c r="E195" s="16">
        <v>1.79</v>
      </c>
      <c r="F195" s="16">
        <v>4.87</v>
      </c>
      <c r="G195" s="16">
        <v>37.869999999999997</v>
      </c>
      <c r="H195" s="16">
        <v>0.02</v>
      </c>
      <c r="I195" s="16">
        <v>1.6</v>
      </c>
      <c r="J195" s="16">
        <v>0.01</v>
      </c>
      <c r="K195" s="16">
        <v>7.05</v>
      </c>
      <c r="L195" s="16">
        <v>5.34</v>
      </c>
      <c r="M195" s="16">
        <v>13.15</v>
      </c>
      <c r="N195" s="16">
        <v>0.21</v>
      </c>
    </row>
    <row r="196" spans="1:14" x14ac:dyDescent="0.2">
      <c r="A196" s="72">
        <v>679</v>
      </c>
      <c r="B196" s="75" t="s">
        <v>18</v>
      </c>
      <c r="C196" s="72">
        <v>180</v>
      </c>
      <c r="D196" s="72">
        <v>4.55</v>
      </c>
      <c r="E196" s="72">
        <v>5.96</v>
      </c>
      <c r="F196" s="72">
        <v>47.12</v>
      </c>
      <c r="G196" s="72">
        <v>263.45999999999998</v>
      </c>
      <c r="H196" s="72">
        <v>0</v>
      </c>
      <c r="I196" s="72">
        <v>0.09</v>
      </c>
      <c r="J196" s="72">
        <v>0.03</v>
      </c>
      <c r="K196" s="72">
        <v>101.91</v>
      </c>
      <c r="L196" s="72">
        <v>33.46</v>
      </c>
      <c r="M196" s="72">
        <v>0.69</v>
      </c>
      <c r="N196" s="72">
        <v>0</v>
      </c>
    </row>
    <row r="197" spans="1:14" x14ac:dyDescent="0.2">
      <c r="A197" s="73"/>
      <c r="B197" s="76"/>
      <c r="C197" s="73"/>
      <c r="D197" s="73"/>
      <c r="E197" s="73"/>
      <c r="F197" s="73"/>
      <c r="G197" s="73"/>
      <c r="H197" s="73"/>
      <c r="I197" s="73"/>
      <c r="J197" s="73"/>
      <c r="K197" s="73"/>
      <c r="L197" s="73"/>
      <c r="M197" s="73"/>
      <c r="N197" s="73"/>
    </row>
    <row r="198" spans="1:14" x14ac:dyDescent="0.2">
      <c r="A198" s="75">
        <v>376</v>
      </c>
      <c r="B198" s="75" t="s">
        <v>14</v>
      </c>
      <c r="C198" s="72">
        <v>200</v>
      </c>
      <c r="D198" s="72">
        <v>0.2</v>
      </c>
      <c r="E198" s="72">
        <v>5.7000000000000002E-2</v>
      </c>
      <c r="F198" s="72">
        <v>15.1</v>
      </c>
      <c r="G198" s="72">
        <v>61.3</v>
      </c>
      <c r="H198" s="72">
        <v>0</v>
      </c>
      <c r="I198" s="72">
        <v>0</v>
      </c>
      <c r="J198" s="72">
        <v>0</v>
      </c>
      <c r="K198" s="72">
        <v>6</v>
      </c>
      <c r="L198" s="72">
        <v>0</v>
      </c>
      <c r="M198" s="72">
        <v>0</v>
      </c>
      <c r="N198" s="72">
        <v>0.4</v>
      </c>
    </row>
    <row r="199" spans="1:14" x14ac:dyDescent="0.2">
      <c r="A199" s="76"/>
      <c r="B199" s="76"/>
      <c r="C199" s="73"/>
      <c r="D199" s="73"/>
      <c r="E199" s="73"/>
      <c r="F199" s="73"/>
      <c r="G199" s="73"/>
      <c r="H199" s="73"/>
      <c r="I199" s="73"/>
      <c r="J199" s="73"/>
      <c r="K199" s="73"/>
      <c r="L199" s="73"/>
      <c r="M199" s="73"/>
      <c r="N199" s="73"/>
    </row>
    <row r="200" spans="1:14" x14ac:dyDescent="0.2">
      <c r="A200" s="16"/>
      <c r="B200" s="17" t="s">
        <v>42</v>
      </c>
      <c r="C200" s="16">
        <v>40</v>
      </c>
      <c r="D200" s="16">
        <v>3.1</v>
      </c>
      <c r="E200" s="16">
        <v>1.2</v>
      </c>
      <c r="F200" s="16">
        <v>20.100000000000001</v>
      </c>
      <c r="G200" s="16">
        <v>94.7</v>
      </c>
      <c r="H200" s="16">
        <v>0.11</v>
      </c>
      <c r="I200" s="16">
        <v>0</v>
      </c>
      <c r="J200" s="16">
        <v>0</v>
      </c>
      <c r="K200" s="16">
        <v>20</v>
      </c>
      <c r="L200" s="16">
        <v>14</v>
      </c>
      <c r="M200" s="16">
        <v>65</v>
      </c>
      <c r="N200" s="16">
        <v>1.1000000000000001</v>
      </c>
    </row>
    <row r="201" spans="1:14" x14ac:dyDescent="0.2">
      <c r="A201" s="16"/>
      <c r="B201" s="17" t="s">
        <v>76</v>
      </c>
      <c r="C201" s="16">
        <v>40</v>
      </c>
      <c r="D201" s="16">
        <v>2.7</v>
      </c>
      <c r="E201" s="16">
        <v>0.51</v>
      </c>
      <c r="F201" s="16">
        <v>15.91</v>
      </c>
      <c r="G201" s="16">
        <v>80.400000000000006</v>
      </c>
      <c r="H201" s="16">
        <v>0</v>
      </c>
      <c r="I201" s="16">
        <v>0</v>
      </c>
      <c r="J201" s="16">
        <v>0</v>
      </c>
      <c r="K201" s="16">
        <v>5.8</v>
      </c>
      <c r="L201" s="16">
        <v>4</v>
      </c>
      <c r="M201" s="16">
        <v>18</v>
      </c>
      <c r="N201" s="16">
        <v>0.4</v>
      </c>
    </row>
    <row r="202" spans="1:14" x14ac:dyDescent="0.2">
      <c r="A202" s="16"/>
      <c r="B202" s="17" t="s">
        <v>85</v>
      </c>
      <c r="C202" s="16">
        <v>150</v>
      </c>
      <c r="D202" s="16">
        <v>2.25</v>
      </c>
      <c r="E202" s="16">
        <v>0.15</v>
      </c>
      <c r="F202" s="16">
        <v>31.5</v>
      </c>
      <c r="G202" s="16">
        <v>136.35</v>
      </c>
      <c r="H202" s="16"/>
      <c r="I202" s="16"/>
      <c r="J202" s="16"/>
      <c r="K202" s="16"/>
      <c r="L202" s="16"/>
      <c r="M202" s="16"/>
      <c r="N202" s="16"/>
    </row>
    <row r="203" spans="1:14" ht="14.25" x14ac:dyDescent="0.2">
      <c r="A203" s="36"/>
      <c r="B203" s="27" t="s">
        <v>16</v>
      </c>
      <c r="C203" s="28"/>
      <c r="D203" s="35">
        <f>D189+D191+D192+D196+D198+D200+D202+D201</f>
        <v>35.81</v>
      </c>
      <c r="E203" s="35">
        <f t="shared" ref="E203:N203" si="14">E189+E191+E192+E196+E198+E200+E202+E201</f>
        <v>35.647000000000006</v>
      </c>
      <c r="F203" s="35">
        <f t="shared" si="14"/>
        <v>230.78999999999996</v>
      </c>
      <c r="G203" s="35">
        <f t="shared" si="14"/>
        <v>1401.8999999999999</v>
      </c>
      <c r="H203" s="35">
        <f t="shared" si="14"/>
        <v>2.48</v>
      </c>
      <c r="I203" s="35">
        <f t="shared" si="14"/>
        <v>12.819999999999999</v>
      </c>
      <c r="J203" s="35">
        <f t="shared" si="14"/>
        <v>0.42000000000000004</v>
      </c>
      <c r="K203" s="35">
        <f t="shared" si="14"/>
        <v>580.81999999999994</v>
      </c>
      <c r="L203" s="35">
        <f t="shared" si="14"/>
        <v>179.03</v>
      </c>
      <c r="M203" s="35">
        <f t="shared" si="14"/>
        <v>785.76</v>
      </c>
      <c r="N203" s="35">
        <f t="shared" si="14"/>
        <v>18.249999999999996</v>
      </c>
    </row>
    <row r="205" spans="1:14" x14ac:dyDescent="0.2">
      <c r="B205" s="19" t="s">
        <v>36</v>
      </c>
    </row>
    <row r="206" spans="1:14" x14ac:dyDescent="0.2">
      <c r="B206" s="74" t="s">
        <v>70</v>
      </c>
      <c r="C206" s="74"/>
    </row>
    <row r="207" spans="1:14" x14ac:dyDescent="0.2">
      <c r="A207" s="79" t="s">
        <v>0</v>
      </c>
      <c r="B207" s="80" t="s">
        <v>1</v>
      </c>
      <c r="C207" s="81" t="s">
        <v>21</v>
      </c>
      <c r="D207" s="81" t="s">
        <v>6</v>
      </c>
      <c r="E207" s="81"/>
      <c r="F207" s="81"/>
      <c r="G207" s="81" t="s">
        <v>2</v>
      </c>
      <c r="H207" s="77" t="s">
        <v>3</v>
      </c>
      <c r="I207" s="77"/>
      <c r="J207" s="77"/>
      <c r="K207" s="78" t="s">
        <v>4</v>
      </c>
      <c r="L207" s="78"/>
      <c r="M207" s="78"/>
      <c r="N207" s="78"/>
    </row>
    <row r="208" spans="1:14" ht="25.5" x14ac:dyDescent="0.2">
      <c r="A208" s="79"/>
      <c r="B208" s="80"/>
      <c r="C208" s="81"/>
      <c r="D208" s="21" t="s">
        <v>7</v>
      </c>
      <c r="E208" s="21" t="s">
        <v>5</v>
      </c>
      <c r="F208" s="21" t="s">
        <v>8</v>
      </c>
      <c r="G208" s="81"/>
      <c r="H208" s="22" t="s">
        <v>9</v>
      </c>
      <c r="I208" s="22" t="s">
        <v>22</v>
      </c>
      <c r="J208" s="22" t="s">
        <v>23</v>
      </c>
      <c r="K208" s="22" t="s">
        <v>10</v>
      </c>
      <c r="L208" s="22" t="s">
        <v>25</v>
      </c>
      <c r="M208" s="22" t="s">
        <v>24</v>
      </c>
      <c r="N208" s="22" t="s">
        <v>11</v>
      </c>
    </row>
    <row r="209" spans="1:14" x14ac:dyDescent="0.2">
      <c r="A209" s="23"/>
      <c r="B209" s="24" t="s">
        <v>13</v>
      </c>
      <c r="C209" s="25"/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</row>
    <row r="210" spans="1:14" x14ac:dyDescent="0.2">
      <c r="A210" s="72">
        <v>182</v>
      </c>
      <c r="B210" s="75" t="s">
        <v>79</v>
      </c>
      <c r="C210" s="72" t="s">
        <v>80</v>
      </c>
      <c r="D210" s="72">
        <v>3.4</v>
      </c>
      <c r="E210" s="72">
        <v>3.96</v>
      </c>
      <c r="F210" s="72">
        <v>27.83</v>
      </c>
      <c r="G210" s="72">
        <v>161</v>
      </c>
      <c r="H210" s="72">
        <v>0.04</v>
      </c>
      <c r="I210" s="72">
        <v>1.3</v>
      </c>
      <c r="J210" s="72">
        <v>0.01</v>
      </c>
      <c r="K210" s="72">
        <v>122</v>
      </c>
      <c r="L210" s="72">
        <v>14</v>
      </c>
      <c r="M210" s="72">
        <v>90</v>
      </c>
      <c r="N210" s="72">
        <v>0.56000000000000005</v>
      </c>
    </row>
    <row r="211" spans="1:14" x14ac:dyDescent="0.2">
      <c r="A211" s="73"/>
      <c r="B211" s="76"/>
      <c r="C211" s="73"/>
      <c r="D211" s="73"/>
      <c r="E211" s="73"/>
      <c r="F211" s="73"/>
      <c r="G211" s="73"/>
      <c r="H211" s="73"/>
      <c r="I211" s="73"/>
      <c r="J211" s="73"/>
      <c r="K211" s="73"/>
      <c r="L211" s="73"/>
      <c r="M211" s="73"/>
      <c r="N211" s="73"/>
    </row>
    <row r="212" spans="1:14" x14ac:dyDescent="0.2">
      <c r="A212" s="75">
        <v>376</v>
      </c>
      <c r="B212" s="75" t="s">
        <v>14</v>
      </c>
      <c r="C212" s="72">
        <v>200</v>
      </c>
      <c r="D212" s="72">
        <v>0.2</v>
      </c>
      <c r="E212" s="72">
        <v>5.7000000000000002E-2</v>
      </c>
      <c r="F212" s="72">
        <v>15.1</v>
      </c>
      <c r="G212" s="72">
        <v>61.3</v>
      </c>
      <c r="H212" s="72">
        <v>0</v>
      </c>
      <c r="I212" s="72">
        <v>0</v>
      </c>
      <c r="J212" s="72">
        <v>0</v>
      </c>
      <c r="K212" s="72">
        <v>6</v>
      </c>
      <c r="L212" s="72">
        <v>0</v>
      </c>
      <c r="M212" s="72">
        <v>0</v>
      </c>
      <c r="N212" s="72">
        <v>0.4</v>
      </c>
    </row>
    <row r="213" spans="1:14" x14ac:dyDescent="0.2">
      <c r="A213" s="76"/>
      <c r="B213" s="76"/>
      <c r="C213" s="73"/>
      <c r="D213" s="73"/>
      <c r="E213" s="73"/>
      <c r="F213" s="73"/>
      <c r="G213" s="73"/>
      <c r="H213" s="73"/>
      <c r="I213" s="73"/>
      <c r="J213" s="73"/>
      <c r="K213" s="73"/>
      <c r="L213" s="73"/>
      <c r="M213" s="73"/>
      <c r="N213" s="73"/>
    </row>
    <row r="214" spans="1:14" x14ac:dyDescent="0.2">
      <c r="A214" s="75"/>
      <c r="B214" s="75" t="s">
        <v>42</v>
      </c>
      <c r="C214" s="72">
        <v>40</v>
      </c>
      <c r="D214" s="72">
        <v>3.1</v>
      </c>
      <c r="E214" s="72">
        <v>1.2</v>
      </c>
      <c r="F214" s="72">
        <v>20.100000000000001</v>
      </c>
      <c r="G214" s="72">
        <v>94.7</v>
      </c>
      <c r="H214" s="72">
        <v>0.11</v>
      </c>
      <c r="I214" s="72">
        <v>0</v>
      </c>
      <c r="J214" s="72">
        <v>0</v>
      </c>
      <c r="K214" s="72">
        <v>20</v>
      </c>
      <c r="L214" s="72">
        <v>14</v>
      </c>
      <c r="M214" s="72">
        <v>65</v>
      </c>
      <c r="N214" s="72">
        <v>1.1000000000000001</v>
      </c>
    </row>
    <row r="215" spans="1:14" x14ac:dyDescent="0.2">
      <c r="A215" s="76"/>
      <c r="B215" s="76"/>
      <c r="C215" s="73"/>
      <c r="D215" s="73"/>
      <c r="E215" s="73"/>
      <c r="F215" s="73"/>
      <c r="G215" s="73"/>
      <c r="H215" s="73"/>
      <c r="I215" s="73"/>
      <c r="J215" s="73"/>
      <c r="K215" s="73"/>
      <c r="L215" s="73"/>
      <c r="M215" s="73"/>
      <c r="N215" s="73"/>
    </row>
    <row r="216" spans="1:14" x14ac:dyDescent="0.2">
      <c r="A216" s="75"/>
      <c r="B216" s="75" t="s">
        <v>46</v>
      </c>
      <c r="C216" s="72">
        <v>50</v>
      </c>
      <c r="D216" s="72">
        <v>3.75</v>
      </c>
      <c r="E216" s="72">
        <v>5</v>
      </c>
      <c r="F216" s="72">
        <v>37.799999999999997</v>
      </c>
      <c r="G216" s="72">
        <v>208.5</v>
      </c>
      <c r="H216" s="72">
        <v>0</v>
      </c>
      <c r="I216" s="72">
        <v>0</v>
      </c>
      <c r="J216" s="72">
        <v>0</v>
      </c>
      <c r="K216" s="72">
        <v>5.8</v>
      </c>
      <c r="L216" s="72">
        <v>4</v>
      </c>
      <c r="M216" s="72">
        <v>18</v>
      </c>
      <c r="N216" s="72">
        <v>0.4</v>
      </c>
    </row>
    <row r="217" spans="1:14" x14ac:dyDescent="0.2">
      <c r="A217" s="76"/>
      <c r="B217" s="76"/>
      <c r="C217" s="73"/>
      <c r="D217" s="73"/>
      <c r="E217" s="73"/>
      <c r="F217" s="73"/>
      <c r="G217" s="73"/>
      <c r="H217" s="73"/>
      <c r="I217" s="73"/>
      <c r="J217" s="73"/>
      <c r="K217" s="73"/>
      <c r="L217" s="73"/>
      <c r="M217" s="73"/>
      <c r="N217" s="73"/>
    </row>
    <row r="218" spans="1:14" ht="15.75" x14ac:dyDescent="0.25">
      <c r="A218" s="26"/>
      <c r="B218" s="34" t="s">
        <v>65</v>
      </c>
      <c r="C218" s="35"/>
      <c r="D218" s="35">
        <f>SUM(D209:D217)</f>
        <v>10.45</v>
      </c>
      <c r="E218" s="35">
        <f t="shared" ref="E218:N218" si="15">SUM(E210:E217)</f>
        <v>10.217000000000001</v>
      </c>
      <c r="F218" s="35">
        <f t="shared" si="15"/>
        <v>100.83</v>
      </c>
      <c r="G218" s="35">
        <f t="shared" si="15"/>
        <v>525.5</v>
      </c>
      <c r="H218" s="35">
        <f t="shared" si="15"/>
        <v>0.15</v>
      </c>
      <c r="I218" s="35">
        <f t="shared" si="15"/>
        <v>1.3</v>
      </c>
      <c r="J218" s="35">
        <f t="shared" si="15"/>
        <v>0.01</v>
      </c>
      <c r="K218" s="35">
        <f t="shared" si="15"/>
        <v>153.80000000000001</v>
      </c>
      <c r="L218" s="35">
        <f t="shared" si="15"/>
        <v>32</v>
      </c>
      <c r="M218" s="35">
        <f t="shared" si="15"/>
        <v>173</v>
      </c>
      <c r="N218" s="35">
        <f t="shared" si="15"/>
        <v>2.46</v>
      </c>
    </row>
    <row r="219" spans="1:14" x14ac:dyDescent="0.2">
      <c r="A219" s="29"/>
      <c r="B219" s="30" t="s">
        <v>15</v>
      </c>
      <c r="C219" s="31"/>
      <c r="D219" s="25"/>
      <c r="E219" s="25"/>
      <c r="F219" s="25"/>
      <c r="G219" s="25"/>
      <c r="H219" s="25"/>
      <c r="I219" s="25"/>
      <c r="J219" s="25"/>
      <c r="K219" s="25"/>
      <c r="L219" s="32"/>
      <c r="M219" s="33"/>
      <c r="N219" s="33"/>
    </row>
    <row r="220" spans="1:14" x14ac:dyDescent="0.2">
      <c r="A220" s="17">
        <v>97</v>
      </c>
      <c r="B220" s="17" t="s">
        <v>62</v>
      </c>
      <c r="C220" s="16" t="s">
        <v>63</v>
      </c>
      <c r="D220" s="16">
        <v>7.29</v>
      </c>
      <c r="E220" s="16">
        <v>5.7</v>
      </c>
      <c r="F220" s="16">
        <v>16.989999999999998</v>
      </c>
      <c r="G220" s="16">
        <v>148.5</v>
      </c>
      <c r="H220" s="16">
        <v>0.15</v>
      </c>
      <c r="I220" s="16">
        <v>12.34</v>
      </c>
      <c r="J220" s="16">
        <v>4.95</v>
      </c>
      <c r="K220" s="16">
        <v>0.21</v>
      </c>
      <c r="L220" s="16">
        <v>31.9</v>
      </c>
      <c r="M220" s="16">
        <v>129.96</v>
      </c>
      <c r="N220" s="16">
        <v>40.01</v>
      </c>
    </row>
    <row r="221" spans="1:14" x14ac:dyDescent="0.2">
      <c r="A221" s="17">
        <v>297</v>
      </c>
      <c r="B221" s="17" t="s">
        <v>94</v>
      </c>
      <c r="C221" s="16">
        <v>100</v>
      </c>
      <c r="D221" s="16">
        <v>25.38</v>
      </c>
      <c r="E221" s="16">
        <v>21.25</v>
      </c>
      <c r="F221" s="16">
        <v>44.61</v>
      </c>
      <c r="G221" s="16">
        <v>471.25</v>
      </c>
      <c r="H221" s="16">
        <v>0.08</v>
      </c>
      <c r="I221" s="16">
        <v>1.26</v>
      </c>
      <c r="J221" s="16">
        <v>60</v>
      </c>
      <c r="K221" s="16">
        <v>56.38</v>
      </c>
      <c r="L221" s="16">
        <v>19.25</v>
      </c>
      <c r="M221" s="16">
        <v>249.13</v>
      </c>
      <c r="N221" s="16">
        <v>2.74</v>
      </c>
    </row>
    <row r="222" spans="1:14" x14ac:dyDescent="0.2">
      <c r="A222" s="75">
        <v>321</v>
      </c>
      <c r="B222" s="75" t="s">
        <v>96</v>
      </c>
      <c r="C222" s="72" t="s">
        <v>50</v>
      </c>
      <c r="D222" s="72">
        <v>6.76</v>
      </c>
      <c r="E222" s="72">
        <v>11.6</v>
      </c>
      <c r="F222" s="72">
        <v>19.600000000000001</v>
      </c>
      <c r="G222" s="72">
        <v>198.6</v>
      </c>
      <c r="H222" s="72">
        <v>0.06</v>
      </c>
      <c r="I222" s="72">
        <v>22.6</v>
      </c>
      <c r="J222" s="72">
        <v>1.0900000000000001</v>
      </c>
      <c r="K222" s="72">
        <v>118.6</v>
      </c>
      <c r="L222" s="72">
        <v>3.7</v>
      </c>
      <c r="M222" s="72">
        <v>11.5</v>
      </c>
      <c r="N222" s="72">
        <v>11.68</v>
      </c>
    </row>
    <row r="223" spans="1:14" x14ac:dyDescent="0.2">
      <c r="A223" s="76"/>
      <c r="B223" s="76"/>
      <c r="C223" s="73"/>
      <c r="D223" s="73"/>
      <c r="E223" s="73"/>
      <c r="F223" s="73"/>
      <c r="G223" s="73"/>
      <c r="H223" s="73"/>
      <c r="I223" s="73"/>
      <c r="J223" s="73"/>
      <c r="K223" s="73"/>
      <c r="L223" s="73"/>
      <c r="M223" s="73"/>
      <c r="N223" s="73"/>
    </row>
    <row r="224" spans="1:14" x14ac:dyDescent="0.2">
      <c r="A224" s="75">
        <v>346</v>
      </c>
      <c r="B224" s="75" t="s">
        <v>58</v>
      </c>
      <c r="C224" s="72">
        <v>200</v>
      </c>
      <c r="D224" s="72">
        <v>0.2</v>
      </c>
      <c r="E224" s="72">
        <v>0.06</v>
      </c>
      <c r="F224" s="72">
        <v>15.02</v>
      </c>
      <c r="G224" s="72">
        <v>61.8</v>
      </c>
      <c r="H224" s="72">
        <v>0.02</v>
      </c>
      <c r="I224" s="72">
        <v>0</v>
      </c>
      <c r="J224" s="72">
        <v>0</v>
      </c>
      <c r="K224" s="72">
        <v>12</v>
      </c>
      <c r="L224" s="72">
        <v>0</v>
      </c>
      <c r="M224" s="72">
        <v>2.4</v>
      </c>
      <c r="N224" s="72">
        <v>0.8</v>
      </c>
    </row>
    <row r="225" spans="1:14" x14ac:dyDescent="0.2">
      <c r="A225" s="76"/>
      <c r="B225" s="76"/>
      <c r="C225" s="73"/>
      <c r="D225" s="73"/>
      <c r="E225" s="73"/>
      <c r="F225" s="73"/>
      <c r="G225" s="73"/>
      <c r="H225" s="73"/>
      <c r="I225" s="73"/>
      <c r="J225" s="73"/>
      <c r="K225" s="73"/>
      <c r="L225" s="73"/>
      <c r="M225" s="73"/>
      <c r="N225" s="73"/>
    </row>
    <row r="226" spans="1:14" ht="12.75" customHeight="1" x14ac:dyDescent="0.2">
      <c r="A226" s="16"/>
      <c r="B226" s="17" t="s">
        <v>42</v>
      </c>
      <c r="C226" s="16">
        <v>40</v>
      </c>
      <c r="D226" s="16">
        <v>3.1</v>
      </c>
      <c r="E226" s="16">
        <v>1.2</v>
      </c>
      <c r="F226" s="16">
        <v>20.100000000000001</v>
      </c>
      <c r="G226" s="16">
        <v>94.7</v>
      </c>
      <c r="H226" s="16">
        <v>0.11</v>
      </c>
      <c r="I226" s="16">
        <v>0</v>
      </c>
      <c r="J226" s="16">
        <v>0</v>
      </c>
      <c r="K226" s="16">
        <v>20</v>
      </c>
      <c r="L226" s="16">
        <v>14</v>
      </c>
      <c r="M226" s="16">
        <v>65</v>
      </c>
      <c r="N226" s="16">
        <v>1.1000000000000001</v>
      </c>
    </row>
    <row r="227" spans="1:14" x14ac:dyDescent="0.2">
      <c r="A227" s="16"/>
      <c r="B227" s="17" t="s">
        <v>76</v>
      </c>
      <c r="C227" s="16">
        <v>40</v>
      </c>
      <c r="D227" s="16">
        <v>2.7</v>
      </c>
      <c r="E227" s="16">
        <v>0.51</v>
      </c>
      <c r="F227" s="16">
        <v>15.91</v>
      </c>
      <c r="G227" s="16">
        <v>80.400000000000006</v>
      </c>
      <c r="H227" s="16">
        <v>0</v>
      </c>
      <c r="I227" s="16">
        <v>0</v>
      </c>
      <c r="J227" s="16">
        <v>0</v>
      </c>
      <c r="K227" s="16">
        <v>5.8</v>
      </c>
      <c r="L227" s="16">
        <v>4</v>
      </c>
      <c r="M227" s="16">
        <v>18</v>
      </c>
      <c r="N227" s="16">
        <v>0.4</v>
      </c>
    </row>
    <row r="228" spans="1:14" ht="14.25" x14ac:dyDescent="0.2">
      <c r="A228" s="36"/>
      <c r="B228" s="27" t="s">
        <v>16</v>
      </c>
      <c r="C228" s="28"/>
      <c r="D228" s="35">
        <f>D218+D220+D221+D222+D224+D226+D227</f>
        <v>55.88</v>
      </c>
      <c r="E228" s="35">
        <f t="shared" ref="E228:N228" si="16">E218+E220+E221+E222+E224+E226+E227</f>
        <v>50.537000000000006</v>
      </c>
      <c r="F228" s="35">
        <f t="shared" si="16"/>
        <v>233.06</v>
      </c>
      <c r="G228" s="35">
        <f t="shared" si="16"/>
        <v>1580.75</v>
      </c>
      <c r="H228" s="35">
        <f t="shared" si="16"/>
        <v>0.57000000000000006</v>
      </c>
      <c r="I228" s="35">
        <f t="shared" si="16"/>
        <v>37.5</v>
      </c>
      <c r="J228" s="35">
        <f t="shared" si="16"/>
        <v>66.05</v>
      </c>
      <c r="K228" s="35">
        <f t="shared" si="16"/>
        <v>366.79</v>
      </c>
      <c r="L228" s="35">
        <f t="shared" si="16"/>
        <v>104.85000000000001</v>
      </c>
      <c r="M228" s="35">
        <f t="shared" si="16"/>
        <v>648.99</v>
      </c>
      <c r="N228" s="35">
        <f t="shared" si="16"/>
        <v>59.19</v>
      </c>
    </row>
    <row r="231" spans="1:14" x14ac:dyDescent="0.2">
      <c r="B231" s="19" t="s">
        <v>37</v>
      </c>
    </row>
    <row r="232" spans="1:14" x14ac:dyDescent="0.2">
      <c r="B232" s="74" t="s">
        <v>47</v>
      </c>
      <c r="C232" s="74"/>
    </row>
    <row r="233" spans="1:14" x14ac:dyDescent="0.2">
      <c r="A233" s="79" t="s">
        <v>0</v>
      </c>
      <c r="B233" s="80" t="s">
        <v>1</v>
      </c>
      <c r="C233" s="81" t="s">
        <v>21</v>
      </c>
      <c r="D233" s="81" t="s">
        <v>6</v>
      </c>
      <c r="E233" s="81"/>
      <c r="F233" s="81"/>
      <c r="G233" s="81" t="s">
        <v>2</v>
      </c>
      <c r="H233" s="77" t="s">
        <v>3</v>
      </c>
      <c r="I233" s="77"/>
      <c r="J233" s="77"/>
      <c r="K233" s="78" t="s">
        <v>4</v>
      </c>
      <c r="L233" s="78"/>
      <c r="M233" s="78"/>
      <c r="N233" s="78"/>
    </row>
    <row r="234" spans="1:14" ht="25.5" x14ac:dyDescent="0.2">
      <c r="A234" s="79"/>
      <c r="B234" s="80"/>
      <c r="C234" s="81"/>
      <c r="D234" s="21" t="s">
        <v>7</v>
      </c>
      <c r="E234" s="21" t="s">
        <v>5</v>
      </c>
      <c r="F234" s="21" t="s">
        <v>8</v>
      </c>
      <c r="G234" s="81"/>
      <c r="H234" s="22" t="s">
        <v>9</v>
      </c>
      <c r="I234" s="22" t="s">
        <v>22</v>
      </c>
      <c r="J234" s="22" t="s">
        <v>23</v>
      </c>
      <c r="K234" s="22" t="s">
        <v>10</v>
      </c>
      <c r="L234" s="22" t="s">
        <v>25</v>
      </c>
      <c r="M234" s="22" t="s">
        <v>24</v>
      </c>
      <c r="N234" s="22" t="s">
        <v>11</v>
      </c>
    </row>
    <row r="235" spans="1:14" x14ac:dyDescent="0.2">
      <c r="A235" s="23"/>
      <c r="B235" s="24" t="s">
        <v>13</v>
      </c>
      <c r="C235" s="25"/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</row>
    <row r="236" spans="1:14" ht="12.75" customHeight="1" x14ac:dyDescent="0.2">
      <c r="A236" s="75">
        <v>182</v>
      </c>
      <c r="B236" s="75" t="s">
        <v>51</v>
      </c>
      <c r="C236" s="72" t="s">
        <v>80</v>
      </c>
      <c r="D236" s="72">
        <v>4.55</v>
      </c>
      <c r="E236" s="72">
        <v>4.12</v>
      </c>
      <c r="F236" s="72">
        <v>21.59</v>
      </c>
      <c r="G236" s="72">
        <v>177.2</v>
      </c>
      <c r="H236" s="72">
        <v>0.3</v>
      </c>
      <c r="I236" s="72">
        <v>1.25</v>
      </c>
      <c r="J236" s="72">
        <v>31.2</v>
      </c>
      <c r="K236" s="72">
        <v>146.80000000000001</v>
      </c>
      <c r="L236" s="72">
        <v>218.9</v>
      </c>
      <c r="M236" s="72">
        <v>58.2</v>
      </c>
      <c r="N236" s="72">
        <v>2.38</v>
      </c>
    </row>
    <row r="237" spans="1:14" x14ac:dyDescent="0.2">
      <c r="A237" s="76"/>
      <c r="B237" s="76"/>
      <c r="C237" s="73"/>
      <c r="D237" s="73"/>
      <c r="E237" s="73"/>
      <c r="F237" s="73"/>
      <c r="G237" s="73"/>
      <c r="H237" s="73"/>
      <c r="I237" s="73"/>
      <c r="J237" s="73"/>
      <c r="K237" s="73"/>
      <c r="L237" s="73"/>
      <c r="M237" s="73"/>
      <c r="N237" s="73"/>
    </row>
    <row r="238" spans="1:14" x14ac:dyDescent="0.2">
      <c r="A238" s="75">
        <v>376</v>
      </c>
      <c r="B238" s="75" t="s">
        <v>14</v>
      </c>
      <c r="C238" s="72">
        <v>200</v>
      </c>
      <c r="D238" s="72">
        <v>0.2</v>
      </c>
      <c r="E238" s="72">
        <v>5.7000000000000002E-2</v>
      </c>
      <c r="F238" s="72">
        <v>15.1</v>
      </c>
      <c r="G238" s="72">
        <v>61.3</v>
      </c>
      <c r="H238" s="72">
        <v>0</v>
      </c>
      <c r="I238" s="72">
        <v>0</v>
      </c>
      <c r="J238" s="72">
        <v>0</v>
      </c>
      <c r="K238" s="72">
        <v>6</v>
      </c>
      <c r="L238" s="72">
        <v>0</v>
      </c>
      <c r="M238" s="72">
        <v>0</v>
      </c>
      <c r="N238" s="72">
        <v>0.4</v>
      </c>
    </row>
    <row r="239" spans="1:14" x14ac:dyDescent="0.2">
      <c r="A239" s="76"/>
      <c r="B239" s="76"/>
      <c r="C239" s="73"/>
      <c r="D239" s="73"/>
      <c r="E239" s="73"/>
      <c r="F239" s="73"/>
      <c r="G239" s="73"/>
      <c r="H239" s="73"/>
      <c r="I239" s="73"/>
      <c r="J239" s="73"/>
      <c r="K239" s="73"/>
      <c r="L239" s="73"/>
      <c r="M239" s="73"/>
      <c r="N239" s="73"/>
    </row>
    <row r="240" spans="1:14" x14ac:dyDescent="0.2">
      <c r="A240" s="75"/>
      <c r="B240" s="75" t="s">
        <v>42</v>
      </c>
      <c r="C240" s="72">
        <v>40</v>
      </c>
      <c r="D240" s="72">
        <v>3.1</v>
      </c>
      <c r="E240" s="72">
        <v>1.2</v>
      </c>
      <c r="F240" s="72">
        <v>20.100000000000001</v>
      </c>
      <c r="G240" s="72">
        <v>94.7</v>
      </c>
      <c r="H240" s="72">
        <v>0.11</v>
      </c>
      <c r="I240" s="72">
        <v>0</v>
      </c>
      <c r="J240" s="72">
        <v>0</v>
      </c>
      <c r="K240" s="72">
        <v>20</v>
      </c>
      <c r="L240" s="72">
        <v>14</v>
      </c>
      <c r="M240" s="72">
        <v>65</v>
      </c>
      <c r="N240" s="72">
        <v>1.1000000000000001</v>
      </c>
    </row>
    <row r="241" spans="1:14" x14ac:dyDescent="0.2">
      <c r="A241" s="76"/>
      <c r="B241" s="76"/>
      <c r="C241" s="73"/>
      <c r="D241" s="73"/>
      <c r="E241" s="73"/>
      <c r="F241" s="73"/>
      <c r="G241" s="73"/>
      <c r="H241" s="73"/>
      <c r="I241" s="73"/>
      <c r="J241" s="73"/>
      <c r="K241" s="73"/>
      <c r="L241" s="73"/>
      <c r="M241" s="73"/>
      <c r="N241" s="73"/>
    </row>
    <row r="242" spans="1:14" ht="15.75" x14ac:dyDescent="0.25">
      <c r="A242" s="26"/>
      <c r="B242" s="34" t="s">
        <v>65</v>
      </c>
      <c r="C242" s="35"/>
      <c r="D242" s="35">
        <f>SUM(D235:D241)</f>
        <v>7.85</v>
      </c>
      <c r="E242" s="35">
        <f t="shared" ref="E242:N242" si="17">SUM(E236:E241)</f>
        <v>5.3770000000000007</v>
      </c>
      <c r="F242" s="35">
        <f t="shared" si="17"/>
        <v>56.79</v>
      </c>
      <c r="G242" s="35">
        <f t="shared" si="17"/>
        <v>333.2</v>
      </c>
      <c r="H242" s="35">
        <f t="shared" si="17"/>
        <v>0.41</v>
      </c>
      <c r="I242" s="35">
        <f t="shared" si="17"/>
        <v>1.25</v>
      </c>
      <c r="J242" s="35">
        <f t="shared" si="17"/>
        <v>31.2</v>
      </c>
      <c r="K242" s="35">
        <f t="shared" si="17"/>
        <v>172.8</v>
      </c>
      <c r="L242" s="35">
        <f t="shared" si="17"/>
        <v>232.9</v>
      </c>
      <c r="M242" s="35">
        <f t="shared" si="17"/>
        <v>123.2</v>
      </c>
      <c r="N242" s="35">
        <f t="shared" si="17"/>
        <v>3.88</v>
      </c>
    </row>
    <row r="243" spans="1:14" x14ac:dyDescent="0.2">
      <c r="A243" s="29"/>
      <c r="B243" s="30" t="s">
        <v>15</v>
      </c>
      <c r="C243" s="31"/>
      <c r="D243" s="25"/>
      <c r="E243" s="25"/>
      <c r="F243" s="25"/>
      <c r="G243" s="25"/>
      <c r="H243" s="25"/>
      <c r="I243" s="25"/>
      <c r="J243" s="25"/>
      <c r="K243" s="25"/>
      <c r="L243" s="32"/>
      <c r="M243" s="33"/>
      <c r="N243" s="33"/>
    </row>
    <row r="244" spans="1:14" x14ac:dyDescent="0.2">
      <c r="A244" s="17">
        <v>88</v>
      </c>
      <c r="B244" s="17" t="s">
        <v>64</v>
      </c>
      <c r="C244" s="16" t="s">
        <v>98</v>
      </c>
      <c r="D244" s="16">
        <v>6.65</v>
      </c>
      <c r="E244" s="16">
        <v>7.05</v>
      </c>
      <c r="F244" s="16">
        <v>6.98</v>
      </c>
      <c r="G244" s="16">
        <v>161.80000000000001</v>
      </c>
      <c r="H244" s="16">
        <v>0.06</v>
      </c>
      <c r="I244" s="16">
        <v>18.46</v>
      </c>
      <c r="J244" s="16">
        <v>0</v>
      </c>
      <c r="K244" s="16">
        <v>0.1</v>
      </c>
      <c r="L244" s="16">
        <v>43.33</v>
      </c>
      <c r="M244" s="16">
        <v>47.63</v>
      </c>
      <c r="N244" s="16">
        <v>22.25</v>
      </c>
    </row>
    <row r="245" spans="1:14" x14ac:dyDescent="0.2">
      <c r="A245" s="70">
        <v>290</v>
      </c>
      <c r="B245" s="70" t="s">
        <v>17</v>
      </c>
      <c r="C245" s="67" t="s">
        <v>86</v>
      </c>
      <c r="D245" s="67">
        <v>17.649999999999999</v>
      </c>
      <c r="E245" s="67">
        <v>14.58</v>
      </c>
      <c r="F245" s="67">
        <v>24.7</v>
      </c>
      <c r="G245" s="67">
        <v>221</v>
      </c>
      <c r="H245" s="67">
        <v>0.05</v>
      </c>
      <c r="I245" s="67">
        <v>0.02</v>
      </c>
      <c r="J245" s="67">
        <v>43</v>
      </c>
      <c r="K245" s="67">
        <v>54.5</v>
      </c>
      <c r="L245" s="67">
        <v>132.9</v>
      </c>
      <c r="M245" s="67">
        <v>20.3</v>
      </c>
      <c r="N245" s="67">
        <v>1.62</v>
      </c>
    </row>
    <row r="246" spans="1:14" x14ac:dyDescent="0.2">
      <c r="A246" s="76"/>
      <c r="B246" s="76"/>
      <c r="C246" s="73"/>
      <c r="D246" s="73"/>
      <c r="E246" s="73"/>
      <c r="F246" s="73"/>
      <c r="G246" s="73"/>
      <c r="H246" s="73"/>
      <c r="I246" s="73"/>
      <c r="J246" s="73"/>
      <c r="K246" s="73"/>
      <c r="L246" s="73"/>
      <c r="M246" s="73"/>
      <c r="N246" s="73"/>
    </row>
    <row r="247" spans="1:14" x14ac:dyDescent="0.2">
      <c r="A247" s="75">
        <v>689</v>
      </c>
      <c r="B247" s="75" t="s">
        <v>44</v>
      </c>
      <c r="C247" s="72">
        <v>180</v>
      </c>
      <c r="D247" s="72">
        <v>10.48</v>
      </c>
      <c r="E247" s="72">
        <v>6.52</v>
      </c>
      <c r="F247" s="72">
        <v>54</v>
      </c>
      <c r="G247" s="72">
        <v>316.57</v>
      </c>
      <c r="H247" s="72">
        <v>0.01</v>
      </c>
      <c r="I247" s="72">
        <v>0</v>
      </c>
      <c r="J247" s="72">
        <v>0.09</v>
      </c>
      <c r="K247" s="72">
        <v>27.22</v>
      </c>
      <c r="L247" s="72">
        <v>245.12</v>
      </c>
      <c r="M247" s="72">
        <v>16.260000000000002</v>
      </c>
      <c r="N247" s="72">
        <v>5.53</v>
      </c>
    </row>
    <row r="248" spans="1:14" x14ac:dyDescent="0.2">
      <c r="A248" s="76"/>
      <c r="B248" s="76"/>
      <c r="C248" s="73"/>
      <c r="D248" s="73"/>
      <c r="E248" s="73"/>
      <c r="F248" s="73"/>
      <c r="G248" s="73"/>
      <c r="H248" s="73"/>
      <c r="I248" s="73"/>
      <c r="J248" s="73"/>
      <c r="K248" s="73"/>
      <c r="L248" s="73"/>
      <c r="M248" s="73"/>
      <c r="N248" s="73"/>
    </row>
    <row r="249" spans="1:14" x14ac:dyDescent="0.2">
      <c r="A249" s="55">
        <v>859</v>
      </c>
      <c r="B249" s="49" t="s">
        <v>75</v>
      </c>
      <c r="C249" s="18">
        <v>200</v>
      </c>
      <c r="D249" s="50">
        <v>0.2</v>
      </c>
      <c r="E249" s="50">
        <v>0.06</v>
      </c>
      <c r="F249" s="50">
        <v>15.02</v>
      </c>
      <c r="G249" s="50">
        <v>61.8</v>
      </c>
      <c r="H249" s="50">
        <v>0.02</v>
      </c>
      <c r="I249" s="50">
        <v>0</v>
      </c>
      <c r="J249" s="50">
        <v>0</v>
      </c>
      <c r="K249" s="50">
        <v>12</v>
      </c>
      <c r="L249" s="53">
        <v>0</v>
      </c>
      <c r="M249" s="54">
        <v>2.4</v>
      </c>
      <c r="N249" s="54">
        <v>0.8</v>
      </c>
    </row>
    <row r="250" spans="1:14" x14ac:dyDescent="0.2">
      <c r="A250" s="16"/>
      <c r="B250" s="17" t="s">
        <v>42</v>
      </c>
      <c r="C250" s="16">
        <v>40</v>
      </c>
      <c r="D250" s="16">
        <v>3.1</v>
      </c>
      <c r="E250" s="16">
        <v>1.2</v>
      </c>
      <c r="F250" s="16">
        <v>20.100000000000001</v>
      </c>
      <c r="G250" s="16">
        <v>94.7</v>
      </c>
      <c r="H250" s="16">
        <v>0.11</v>
      </c>
      <c r="I250" s="16">
        <v>0</v>
      </c>
      <c r="J250" s="16">
        <v>0</v>
      </c>
      <c r="K250" s="16">
        <v>20</v>
      </c>
      <c r="L250" s="16">
        <v>14</v>
      </c>
      <c r="M250" s="16">
        <v>65</v>
      </c>
      <c r="N250" s="16">
        <v>1.1000000000000001</v>
      </c>
    </row>
    <row r="251" spans="1:14" x14ac:dyDescent="0.2">
      <c r="A251" s="16"/>
      <c r="B251" s="17" t="s">
        <v>76</v>
      </c>
      <c r="C251" s="16">
        <v>40</v>
      </c>
      <c r="D251" s="16">
        <v>2.7</v>
      </c>
      <c r="E251" s="16">
        <v>0.51</v>
      </c>
      <c r="F251" s="16">
        <v>15.91</v>
      </c>
      <c r="G251" s="16">
        <v>80.400000000000006</v>
      </c>
      <c r="H251" s="16">
        <v>0</v>
      </c>
      <c r="I251" s="16">
        <v>0</v>
      </c>
      <c r="J251" s="16">
        <v>0</v>
      </c>
      <c r="K251" s="16">
        <v>5.8</v>
      </c>
      <c r="L251" s="16">
        <v>4</v>
      </c>
      <c r="M251" s="16">
        <v>18</v>
      </c>
      <c r="N251" s="16">
        <v>0.4</v>
      </c>
    </row>
    <row r="252" spans="1:14" ht="14.25" x14ac:dyDescent="0.2">
      <c r="A252" s="36"/>
      <c r="B252" s="27" t="s">
        <v>16</v>
      </c>
      <c r="C252" s="28"/>
      <c r="D252" s="35">
        <f>D242+D244+D245+D247+D249+D250+D251</f>
        <v>48.63</v>
      </c>
      <c r="E252" s="35">
        <f t="shared" ref="E252:N252" si="18">E242+E244+E245+E247+E249+E250+E251</f>
        <v>35.297000000000004</v>
      </c>
      <c r="F252" s="35">
        <f t="shared" si="18"/>
        <v>193.5</v>
      </c>
      <c r="G252" s="35">
        <f t="shared" si="18"/>
        <v>1269.47</v>
      </c>
      <c r="H252" s="35">
        <f t="shared" si="18"/>
        <v>0.66</v>
      </c>
      <c r="I252" s="35">
        <f t="shared" si="18"/>
        <v>19.73</v>
      </c>
      <c r="J252" s="35">
        <f t="shared" si="18"/>
        <v>74.290000000000006</v>
      </c>
      <c r="K252" s="35">
        <f t="shared" si="18"/>
        <v>292.42</v>
      </c>
      <c r="L252" s="35">
        <f t="shared" si="18"/>
        <v>672.25</v>
      </c>
      <c r="M252" s="35">
        <f t="shared" si="18"/>
        <v>292.79000000000002</v>
      </c>
      <c r="N252" s="35">
        <f t="shared" si="18"/>
        <v>35.58</v>
      </c>
    </row>
    <row r="254" spans="1:14" x14ac:dyDescent="0.2">
      <c r="B254" s="39" t="s">
        <v>71</v>
      </c>
      <c r="D254" s="41">
        <f>D26+D52+D77+D104+D125+D152+D176+D203+D228+D252</f>
        <v>502.98</v>
      </c>
      <c r="E254" s="41">
        <f>E26+E52+E77+E104+E125+E152+E176+E203+E228+E252</f>
        <v>435.62</v>
      </c>
      <c r="F254" s="41">
        <f>F26+F52+F77+F104+F125+F152+F176+F203+F228+F252</f>
        <v>2056.92</v>
      </c>
      <c r="G254" s="41">
        <f>G26+G52+G77+G104+G125+G152+G176+G203+G228+G252</f>
        <v>13944.33</v>
      </c>
      <c r="H254" s="41">
        <f>H26+H52+H77+H104+H125+H152+H176+H203+H228+H252</f>
        <v>10.780000000000001</v>
      </c>
      <c r="I254" s="41">
        <f>I26+I52+I77+I104+I125+I152+I176+I203+I228+I252</f>
        <v>264.02</v>
      </c>
      <c r="J254" s="41">
        <f>J26+J52+J77+J104+J125+J152+J176+J203+J228+J252</f>
        <v>527.32000000000005</v>
      </c>
      <c r="K254" s="41">
        <f>K26+K52+K77+K104+K125+K152+K176+K203+K228+K252</f>
        <v>3589.79</v>
      </c>
      <c r="L254" s="41">
        <f>L26+L52+L77+L104+L125+L152+L176+L203+L228+L252</f>
        <v>2832</v>
      </c>
      <c r="M254" s="41">
        <f>M26+M52+M77+M104+M125+M152+M176+M203+M228+M252</f>
        <v>6402.03</v>
      </c>
      <c r="N254" s="41">
        <f>N26+N52+N77+N104+N125+N152+N176+N203+N228+N252</f>
        <v>369.40999999999997</v>
      </c>
    </row>
    <row r="255" spans="1:14" x14ac:dyDescent="0.2">
      <c r="B255" s="5" t="s">
        <v>74</v>
      </c>
      <c r="D255" s="10">
        <v>50.3</v>
      </c>
      <c r="E255" s="10">
        <v>43.6</v>
      </c>
      <c r="F255" s="10">
        <v>205.7</v>
      </c>
      <c r="G255" s="10">
        <v>1394.4</v>
      </c>
    </row>
    <row r="257" spans="2:5" x14ac:dyDescent="0.2">
      <c r="B257" s="5" t="s">
        <v>72</v>
      </c>
      <c r="C257" s="69" t="s">
        <v>73</v>
      </c>
      <c r="D257" s="69"/>
      <c r="E257" s="69"/>
    </row>
  </sheetData>
  <mergeCells count="823">
    <mergeCell ref="I69:I70"/>
    <mergeCell ref="A240:A241"/>
    <mergeCell ref="B240:B241"/>
    <mergeCell ref="C240:C241"/>
    <mergeCell ref="D240:D241"/>
    <mergeCell ref="E240:E241"/>
    <mergeCell ref="F240:F241"/>
    <mergeCell ref="G240:G241"/>
    <mergeCell ref="H240:H241"/>
    <mergeCell ref="A69:A70"/>
    <mergeCell ref="B69:B70"/>
    <mergeCell ref="C69:C70"/>
    <mergeCell ref="D69:D70"/>
    <mergeCell ref="E69:E70"/>
    <mergeCell ref="F69:F70"/>
    <mergeCell ref="G69:G70"/>
    <mergeCell ref="H69:H70"/>
    <mergeCell ref="F222:F223"/>
    <mergeCell ref="G222:G223"/>
    <mergeCell ref="H222:H223"/>
    <mergeCell ref="I222:I223"/>
    <mergeCell ref="F224:F225"/>
    <mergeCell ref="G224:G225"/>
    <mergeCell ref="H224:H225"/>
    <mergeCell ref="A247:A248"/>
    <mergeCell ref="B247:B248"/>
    <mergeCell ref="C247:C248"/>
    <mergeCell ref="D247:D248"/>
    <mergeCell ref="E247:E248"/>
    <mergeCell ref="F247:F248"/>
    <mergeCell ref="G247:G248"/>
    <mergeCell ref="H247:H248"/>
    <mergeCell ref="I247:I248"/>
    <mergeCell ref="K224:K225"/>
    <mergeCell ref="L224:L225"/>
    <mergeCell ref="M224:M225"/>
    <mergeCell ref="N224:N225"/>
    <mergeCell ref="J247:J248"/>
    <mergeCell ref="K247:K248"/>
    <mergeCell ref="L247:L248"/>
    <mergeCell ref="M247:M248"/>
    <mergeCell ref="N247:N248"/>
    <mergeCell ref="K245:K246"/>
    <mergeCell ref="L245:L246"/>
    <mergeCell ref="M245:M246"/>
    <mergeCell ref="N245:N246"/>
    <mergeCell ref="M238:M239"/>
    <mergeCell ref="N238:N239"/>
    <mergeCell ref="J236:J237"/>
    <mergeCell ref="K236:K237"/>
    <mergeCell ref="L236:L237"/>
    <mergeCell ref="M236:M237"/>
    <mergeCell ref="N236:N237"/>
    <mergeCell ref="K233:N233"/>
    <mergeCell ref="I224:I225"/>
    <mergeCell ref="J224:J225"/>
    <mergeCell ref="A224:A225"/>
    <mergeCell ref="B224:B225"/>
    <mergeCell ref="C224:C225"/>
    <mergeCell ref="D224:D225"/>
    <mergeCell ref="E224:E225"/>
    <mergeCell ref="A222:A223"/>
    <mergeCell ref="B222:B223"/>
    <mergeCell ref="C222:C223"/>
    <mergeCell ref="D222:D223"/>
    <mergeCell ref="E222:E223"/>
    <mergeCell ref="J222:J223"/>
    <mergeCell ref="A198:A199"/>
    <mergeCell ref="B198:B199"/>
    <mergeCell ref="C198:C199"/>
    <mergeCell ref="D198:D199"/>
    <mergeCell ref="E198:E199"/>
    <mergeCell ref="F198:F199"/>
    <mergeCell ref="G198:G199"/>
    <mergeCell ref="H198:H199"/>
    <mergeCell ref="I198:I199"/>
    <mergeCell ref="J198:J199"/>
    <mergeCell ref="K198:K199"/>
    <mergeCell ref="L198:L199"/>
    <mergeCell ref="M198:M199"/>
    <mergeCell ref="N198:N199"/>
    <mergeCell ref="J192:J193"/>
    <mergeCell ref="K192:K193"/>
    <mergeCell ref="L192:L193"/>
    <mergeCell ref="M192:M193"/>
    <mergeCell ref="N192:N193"/>
    <mergeCell ref="J196:J197"/>
    <mergeCell ref="K196:K197"/>
    <mergeCell ref="L196:L197"/>
    <mergeCell ref="M196:M197"/>
    <mergeCell ref="N196:N197"/>
    <mergeCell ref="A196:A197"/>
    <mergeCell ref="B196:B197"/>
    <mergeCell ref="C196:C197"/>
    <mergeCell ref="D196:D197"/>
    <mergeCell ref="E196:E197"/>
    <mergeCell ref="F196:F197"/>
    <mergeCell ref="G196:G197"/>
    <mergeCell ref="H196:H197"/>
    <mergeCell ref="I196:I197"/>
    <mergeCell ref="B164:B165"/>
    <mergeCell ref="N169:N170"/>
    <mergeCell ref="B162:B163"/>
    <mergeCell ref="A192:A193"/>
    <mergeCell ref="B192:B193"/>
    <mergeCell ref="C192:C193"/>
    <mergeCell ref="D192:D193"/>
    <mergeCell ref="E192:E193"/>
    <mergeCell ref="F192:F193"/>
    <mergeCell ref="G192:G193"/>
    <mergeCell ref="H192:H193"/>
    <mergeCell ref="I192:I193"/>
    <mergeCell ref="M164:M165"/>
    <mergeCell ref="N164:N165"/>
    <mergeCell ref="I164:I165"/>
    <mergeCell ref="I162:I163"/>
    <mergeCell ref="J162:J163"/>
    <mergeCell ref="K162:K163"/>
    <mergeCell ref="L162:L163"/>
    <mergeCell ref="M162:M163"/>
    <mergeCell ref="N162:N163"/>
    <mergeCell ref="M183:M184"/>
    <mergeCell ref="N183:N184"/>
    <mergeCell ref="G183:G184"/>
    <mergeCell ref="H146:H147"/>
    <mergeCell ref="I146:I147"/>
    <mergeCell ref="H148:H149"/>
    <mergeCell ref="I148:I149"/>
    <mergeCell ref="J148:J149"/>
    <mergeCell ref="K148:K149"/>
    <mergeCell ref="L148:L149"/>
    <mergeCell ref="M148:M149"/>
    <mergeCell ref="N148:N149"/>
    <mergeCell ref="B148:B149"/>
    <mergeCell ref="C148:C149"/>
    <mergeCell ref="D148:D149"/>
    <mergeCell ref="E148:E149"/>
    <mergeCell ref="F148:F149"/>
    <mergeCell ref="G148:G149"/>
    <mergeCell ref="A146:A147"/>
    <mergeCell ref="B146:B147"/>
    <mergeCell ref="C146:C147"/>
    <mergeCell ref="D146:D147"/>
    <mergeCell ref="E146:E147"/>
    <mergeCell ref="F146:F147"/>
    <mergeCell ref="G146:G147"/>
    <mergeCell ref="J100:J101"/>
    <mergeCell ref="K100:K101"/>
    <mergeCell ref="L100:L101"/>
    <mergeCell ref="M100:M101"/>
    <mergeCell ref="N100:N101"/>
    <mergeCell ref="A98:A99"/>
    <mergeCell ref="B98:B99"/>
    <mergeCell ref="A143:A145"/>
    <mergeCell ref="B143:B145"/>
    <mergeCell ref="C143:C145"/>
    <mergeCell ref="D143:D145"/>
    <mergeCell ref="E143:E145"/>
    <mergeCell ref="F143:F145"/>
    <mergeCell ref="G143:G145"/>
    <mergeCell ref="H143:H145"/>
    <mergeCell ref="I143:I145"/>
    <mergeCell ref="M134:M135"/>
    <mergeCell ref="N134:N135"/>
    <mergeCell ref="A137:A138"/>
    <mergeCell ref="B137:B138"/>
    <mergeCell ref="C137:C138"/>
    <mergeCell ref="D137:D138"/>
    <mergeCell ref="E137:E138"/>
    <mergeCell ref="F137:F138"/>
    <mergeCell ref="M47:M48"/>
    <mergeCell ref="L96:L97"/>
    <mergeCell ref="M96:M97"/>
    <mergeCell ref="I86:I87"/>
    <mergeCell ref="J86:J87"/>
    <mergeCell ref="K86:K87"/>
    <mergeCell ref="L86:L87"/>
    <mergeCell ref="M86:M87"/>
    <mergeCell ref="B80:C80"/>
    <mergeCell ref="L62:L63"/>
    <mergeCell ref="L60:L61"/>
    <mergeCell ref="M60:M61"/>
    <mergeCell ref="E64:E65"/>
    <mergeCell ref="J69:J70"/>
    <mergeCell ref="K69:K70"/>
    <mergeCell ref="L69:L70"/>
    <mergeCell ref="M69:M70"/>
    <mergeCell ref="M62:M63"/>
    <mergeCell ref="K81:N81"/>
    <mergeCell ref="G71:G72"/>
    <mergeCell ref="H71:H72"/>
    <mergeCell ref="I71:I72"/>
    <mergeCell ref="J71:J72"/>
    <mergeCell ref="K71:K72"/>
    <mergeCell ref="N62:N63"/>
    <mergeCell ref="G62:G63"/>
    <mergeCell ref="H62:H63"/>
    <mergeCell ref="I62:I63"/>
    <mergeCell ref="J62:J63"/>
    <mergeCell ref="K62:K63"/>
    <mergeCell ref="C98:C99"/>
    <mergeCell ref="D98:D99"/>
    <mergeCell ref="E98:E99"/>
    <mergeCell ref="L98:L99"/>
    <mergeCell ref="M98:M99"/>
    <mergeCell ref="N98:N99"/>
    <mergeCell ref="N69:N70"/>
    <mergeCell ref="N96:N97"/>
    <mergeCell ref="M84:M85"/>
    <mergeCell ref="N84:N85"/>
    <mergeCell ref="I84:I85"/>
    <mergeCell ref="J84:J85"/>
    <mergeCell ref="K84:K85"/>
    <mergeCell ref="L84:L85"/>
    <mergeCell ref="G84:G85"/>
    <mergeCell ref="H84:H85"/>
    <mergeCell ref="G81:G82"/>
    <mergeCell ref="H81:J81"/>
    <mergeCell ref="M45:M46"/>
    <mergeCell ref="N45:N46"/>
    <mergeCell ref="A47:A48"/>
    <mergeCell ref="B47:B48"/>
    <mergeCell ref="C47:C48"/>
    <mergeCell ref="D47:D48"/>
    <mergeCell ref="E47:E48"/>
    <mergeCell ref="F47:F48"/>
    <mergeCell ref="G47:G48"/>
    <mergeCell ref="C45:C46"/>
    <mergeCell ref="D45:D46"/>
    <mergeCell ref="E45:E46"/>
    <mergeCell ref="F45:F46"/>
    <mergeCell ref="G45:G46"/>
    <mergeCell ref="H45:H46"/>
    <mergeCell ref="I45:I46"/>
    <mergeCell ref="J45:J46"/>
    <mergeCell ref="K45:K46"/>
    <mergeCell ref="N47:N48"/>
    <mergeCell ref="H47:H48"/>
    <mergeCell ref="I47:I48"/>
    <mergeCell ref="J47:J48"/>
    <mergeCell ref="K47:K48"/>
    <mergeCell ref="L47:L48"/>
    <mergeCell ref="H21:H22"/>
    <mergeCell ref="I21:I22"/>
    <mergeCell ref="J21:J22"/>
    <mergeCell ref="K21:K22"/>
    <mergeCell ref="L21:L22"/>
    <mergeCell ref="M21:M22"/>
    <mergeCell ref="N21:N22"/>
    <mergeCell ref="C257:E257"/>
    <mergeCell ref="J240:J241"/>
    <mergeCell ref="K240:K241"/>
    <mergeCell ref="L240:L241"/>
    <mergeCell ref="M240:M241"/>
    <mergeCell ref="N240:N241"/>
    <mergeCell ref="I245:I246"/>
    <mergeCell ref="J245:J246"/>
    <mergeCell ref="N185:N186"/>
    <mergeCell ref="C164:C165"/>
    <mergeCell ref="D164:D165"/>
    <mergeCell ref="E164:E165"/>
    <mergeCell ref="F164:F165"/>
    <mergeCell ref="G164:G165"/>
    <mergeCell ref="J164:J165"/>
    <mergeCell ref="H164:H165"/>
    <mergeCell ref="E185:E186"/>
    <mergeCell ref="A214:A215"/>
    <mergeCell ref="B214:B215"/>
    <mergeCell ref="C214:C215"/>
    <mergeCell ref="D214:D215"/>
    <mergeCell ref="E214:E215"/>
    <mergeCell ref="F214:F215"/>
    <mergeCell ref="G214:G215"/>
    <mergeCell ref="H214:H215"/>
    <mergeCell ref="I214:I215"/>
    <mergeCell ref="M160:M161"/>
    <mergeCell ref="N160:N161"/>
    <mergeCell ref="A162:A163"/>
    <mergeCell ref="F185:F186"/>
    <mergeCell ref="G185:G186"/>
    <mergeCell ref="H185:H186"/>
    <mergeCell ref="I185:I186"/>
    <mergeCell ref="J185:J186"/>
    <mergeCell ref="K185:K186"/>
    <mergeCell ref="L185:L186"/>
    <mergeCell ref="M185:M186"/>
    <mergeCell ref="M169:M170"/>
    <mergeCell ref="A171:A172"/>
    <mergeCell ref="B171:B172"/>
    <mergeCell ref="C171:C172"/>
    <mergeCell ref="D171:D172"/>
    <mergeCell ref="E171:E172"/>
    <mergeCell ref="F171:F172"/>
    <mergeCell ref="G171:G172"/>
    <mergeCell ref="H171:H172"/>
    <mergeCell ref="I171:I172"/>
    <mergeCell ref="J171:J172"/>
    <mergeCell ref="K171:K172"/>
    <mergeCell ref="L171:L172"/>
    <mergeCell ref="A37:A38"/>
    <mergeCell ref="B37:B38"/>
    <mergeCell ref="C37:C38"/>
    <mergeCell ref="D37:D38"/>
    <mergeCell ref="E37:E38"/>
    <mergeCell ref="F37:F38"/>
    <mergeCell ref="G37:G38"/>
    <mergeCell ref="K164:K165"/>
    <mergeCell ref="L164:L165"/>
    <mergeCell ref="A164:A165"/>
    <mergeCell ref="L45:L46"/>
    <mergeCell ref="A73:A74"/>
    <mergeCell ref="B73:B74"/>
    <mergeCell ref="C73:C74"/>
    <mergeCell ref="D73:D74"/>
    <mergeCell ref="E73:E74"/>
    <mergeCell ref="F73:F74"/>
    <mergeCell ref="G73:G74"/>
    <mergeCell ref="H73:H74"/>
    <mergeCell ref="I73:I74"/>
    <mergeCell ref="J73:J74"/>
    <mergeCell ref="K73:K74"/>
    <mergeCell ref="L73:L74"/>
    <mergeCell ref="J143:J145"/>
    <mergeCell ref="A12:A13"/>
    <mergeCell ref="B12:B13"/>
    <mergeCell ref="C12:C13"/>
    <mergeCell ref="D12:D13"/>
    <mergeCell ref="E12:E13"/>
    <mergeCell ref="F12:F13"/>
    <mergeCell ref="G12:G13"/>
    <mergeCell ref="H12:H13"/>
    <mergeCell ref="I12:I13"/>
    <mergeCell ref="A245:A246"/>
    <mergeCell ref="B245:B246"/>
    <mergeCell ref="C245:C246"/>
    <mergeCell ref="D245:D246"/>
    <mergeCell ref="E245:E246"/>
    <mergeCell ref="F245:F246"/>
    <mergeCell ref="G245:G246"/>
    <mergeCell ref="H245:H246"/>
    <mergeCell ref="L238:L239"/>
    <mergeCell ref="I238:I239"/>
    <mergeCell ref="J238:J239"/>
    <mergeCell ref="K238:K239"/>
    <mergeCell ref="I240:I241"/>
    <mergeCell ref="A238:A239"/>
    <mergeCell ref="B238:B239"/>
    <mergeCell ref="C238:C239"/>
    <mergeCell ref="D238:D239"/>
    <mergeCell ref="E238:E239"/>
    <mergeCell ref="F238:F239"/>
    <mergeCell ref="G238:G239"/>
    <mergeCell ref="H238:H239"/>
    <mergeCell ref="H236:H237"/>
    <mergeCell ref="B232:C232"/>
    <mergeCell ref="A233:A234"/>
    <mergeCell ref="B233:B234"/>
    <mergeCell ref="C233:C234"/>
    <mergeCell ref="D233:F233"/>
    <mergeCell ref="G233:G234"/>
    <mergeCell ref="F236:F237"/>
    <mergeCell ref="G236:G237"/>
    <mergeCell ref="H233:J233"/>
    <mergeCell ref="I236:I237"/>
    <mergeCell ref="A236:A237"/>
    <mergeCell ref="B236:B237"/>
    <mergeCell ref="C236:C237"/>
    <mergeCell ref="D236:D237"/>
    <mergeCell ref="E236:E237"/>
    <mergeCell ref="K222:K223"/>
    <mergeCell ref="M216:M217"/>
    <mergeCell ref="N216:N217"/>
    <mergeCell ref="G216:G217"/>
    <mergeCell ref="H216:H217"/>
    <mergeCell ref="I216:I217"/>
    <mergeCell ref="J216:J217"/>
    <mergeCell ref="K216:K217"/>
    <mergeCell ref="L216:L217"/>
    <mergeCell ref="L222:L223"/>
    <mergeCell ref="M222:M223"/>
    <mergeCell ref="N222:N223"/>
    <mergeCell ref="A216:A217"/>
    <mergeCell ref="B216:B217"/>
    <mergeCell ref="C216:C217"/>
    <mergeCell ref="D216:D217"/>
    <mergeCell ref="E216:E217"/>
    <mergeCell ref="F216:F217"/>
    <mergeCell ref="M212:M213"/>
    <mergeCell ref="N212:N213"/>
    <mergeCell ref="I212:I213"/>
    <mergeCell ref="J212:J213"/>
    <mergeCell ref="K212:K213"/>
    <mergeCell ref="L212:L213"/>
    <mergeCell ref="J214:J215"/>
    <mergeCell ref="K214:K215"/>
    <mergeCell ref="L214:L215"/>
    <mergeCell ref="M214:M215"/>
    <mergeCell ref="N214:N215"/>
    <mergeCell ref="G212:G213"/>
    <mergeCell ref="H212:H213"/>
    <mergeCell ref="A212:A213"/>
    <mergeCell ref="B212:B213"/>
    <mergeCell ref="C212:C213"/>
    <mergeCell ref="D212:D213"/>
    <mergeCell ref="E212:E213"/>
    <mergeCell ref="F212:F213"/>
    <mergeCell ref="I210:I211"/>
    <mergeCell ref="J210:J211"/>
    <mergeCell ref="K210:K211"/>
    <mergeCell ref="L210:L211"/>
    <mergeCell ref="M210:M211"/>
    <mergeCell ref="N210:N211"/>
    <mergeCell ref="H207:J207"/>
    <mergeCell ref="K207:N207"/>
    <mergeCell ref="A210:A211"/>
    <mergeCell ref="B210:B211"/>
    <mergeCell ref="C210:C211"/>
    <mergeCell ref="D210:D211"/>
    <mergeCell ref="E210:E211"/>
    <mergeCell ref="F210:F211"/>
    <mergeCell ref="G210:G211"/>
    <mergeCell ref="H210:H211"/>
    <mergeCell ref="B206:C206"/>
    <mergeCell ref="A207:A208"/>
    <mergeCell ref="B207:B208"/>
    <mergeCell ref="C207:C208"/>
    <mergeCell ref="D207:F207"/>
    <mergeCell ref="G207:G208"/>
    <mergeCell ref="H183:H184"/>
    <mergeCell ref="I183:I184"/>
    <mergeCell ref="J183:J184"/>
    <mergeCell ref="K183:K184"/>
    <mergeCell ref="L183:L184"/>
    <mergeCell ref="A183:A184"/>
    <mergeCell ref="B183:B184"/>
    <mergeCell ref="C183:C184"/>
    <mergeCell ref="D183:D184"/>
    <mergeCell ref="E183:E184"/>
    <mergeCell ref="F183:F184"/>
    <mergeCell ref="A185:A186"/>
    <mergeCell ref="B185:B186"/>
    <mergeCell ref="C185:C186"/>
    <mergeCell ref="D185:D186"/>
    <mergeCell ref="A180:A181"/>
    <mergeCell ref="B180:B181"/>
    <mergeCell ref="C180:C181"/>
    <mergeCell ref="D180:F180"/>
    <mergeCell ref="G180:G181"/>
    <mergeCell ref="H180:J180"/>
    <mergeCell ref="K180:N180"/>
    <mergeCell ref="G169:G170"/>
    <mergeCell ref="H169:H170"/>
    <mergeCell ref="I169:I170"/>
    <mergeCell ref="J169:J170"/>
    <mergeCell ref="K169:K170"/>
    <mergeCell ref="L169:L170"/>
    <mergeCell ref="A169:A170"/>
    <mergeCell ref="B169:B170"/>
    <mergeCell ref="C169:C170"/>
    <mergeCell ref="D169:D170"/>
    <mergeCell ref="E169:E170"/>
    <mergeCell ref="F169:F170"/>
    <mergeCell ref="B179:C179"/>
    <mergeCell ref="M171:M172"/>
    <mergeCell ref="N171:N172"/>
    <mergeCell ref="C162:C163"/>
    <mergeCell ref="D162:D163"/>
    <mergeCell ref="E162:E163"/>
    <mergeCell ref="F162:F163"/>
    <mergeCell ref="G162:G163"/>
    <mergeCell ref="H162:H163"/>
    <mergeCell ref="G160:G161"/>
    <mergeCell ref="H160:H161"/>
    <mergeCell ref="I160:I161"/>
    <mergeCell ref="J160:J161"/>
    <mergeCell ref="K160:K161"/>
    <mergeCell ref="L160:L161"/>
    <mergeCell ref="A160:A161"/>
    <mergeCell ref="B160:B161"/>
    <mergeCell ref="C160:C161"/>
    <mergeCell ref="D160:D161"/>
    <mergeCell ref="E160:E161"/>
    <mergeCell ref="F160:F161"/>
    <mergeCell ref="B156:C156"/>
    <mergeCell ref="A157:A158"/>
    <mergeCell ref="B157:B158"/>
    <mergeCell ref="C157:C158"/>
    <mergeCell ref="D157:F157"/>
    <mergeCell ref="G157:G158"/>
    <mergeCell ref="H157:J157"/>
    <mergeCell ref="K157:N157"/>
    <mergeCell ref="I137:I138"/>
    <mergeCell ref="J137:J138"/>
    <mergeCell ref="K137:K138"/>
    <mergeCell ref="L137:L138"/>
    <mergeCell ref="M137:M138"/>
    <mergeCell ref="N137:N138"/>
    <mergeCell ref="K143:K145"/>
    <mergeCell ref="L143:L145"/>
    <mergeCell ref="M143:M145"/>
    <mergeCell ref="N143:N145"/>
    <mergeCell ref="J146:J147"/>
    <mergeCell ref="K146:K147"/>
    <mergeCell ref="L146:L147"/>
    <mergeCell ref="M146:M147"/>
    <mergeCell ref="N146:N147"/>
    <mergeCell ref="A148:A149"/>
    <mergeCell ref="G137:G138"/>
    <mergeCell ref="H137:H138"/>
    <mergeCell ref="G134:G135"/>
    <mergeCell ref="H134:H135"/>
    <mergeCell ref="I134:I135"/>
    <mergeCell ref="J134:J135"/>
    <mergeCell ref="K134:K135"/>
    <mergeCell ref="L134:L135"/>
    <mergeCell ref="A134:A135"/>
    <mergeCell ref="B134:B135"/>
    <mergeCell ref="C134:C135"/>
    <mergeCell ref="D134:D135"/>
    <mergeCell ref="E134:E135"/>
    <mergeCell ref="F134:F135"/>
    <mergeCell ref="I132:I133"/>
    <mergeCell ref="J132:J133"/>
    <mergeCell ref="K132:K133"/>
    <mergeCell ref="L132:L133"/>
    <mergeCell ref="M132:M133"/>
    <mergeCell ref="N132:N133"/>
    <mergeCell ref="A132:A133"/>
    <mergeCell ref="B132:B133"/>
    <mergeCell ref="C132:C133"/>
    <mergeCell ref="D132:D133"/>
    <mergeCell ref="E132:E133"/>
    <mergeCell ref="F132:F133"/>
    <mergeCell ref="G132:G133"/>
    <mergeCell ref="H132:H133"/>
    <mergeCell ref="M120:M121"/>
    <mergeCell ref="N120:N121"/>
    <mergeCell ref="B128:C128"/>
    <mergeCell ref="A129:A130"/>
    <mergeCell ref="B129:B130"/>
    <mergeCell ref="C129:C130"/>
    <mergeCell ref="D129:F129"/>
    <mergeCell ref="G129:G130"/>
    <mergeCell ref="H129:J129"/>
    <mergeCell ref="K129:N129"/>
    <mergeCell ref="G120:G121"/>
    <mergeCell ref="H120:H121"/>
    <mergeCell ref="I120:I121"/>
    <mergeCell ref="J120:J121"/>
    <mergeCell ref="K120:K121"/>
    <mergeCell ref="L120:L121"/>
    <mergeCell ref="A120:A121"/>
    <mergeCell ref="B120:B121"/>
    <mergeCell ref="C120:C121"/>
    <mergeCell ref="D120:D121"/>
    <mergeCell ref="E120:E121"/>
    <mergeCell ref="F120:F121"/>
    <mergeCell ref="I112:I113"/>
    <mergeCell ref="J112:J113"/>
    <mergeCell ref="K112:K113"/>
    <mergeCell ref="L112:L113"/>
    <mergeCell ref="M112:M113"/>
    <mergeCell ref="N112:N113"/>
    <mergeCell ref="H108:J108"/>
    <mergeCell ref="K108:N108"/>
    <mergeCell ref="A112:A113"/>
    <mergeCell ref="B112:B113"/>
    <mergeCell ref="C112:C113"/>
    <mergeCell ref="D112:D113"/>
    <mergeCell ref="E112:E113"/>
    <mergeCell ref="F112:F113"/>
    <mergeCell ref="G112:G113"/>
    <mergeCell ref="H112:H113"/>
    <mergeCell ref="B107:C107"/>
    <mergeCell ref="A108:A109"/>
    <mergeCell ref="B108:B109"/>
    <mergeCell ref="C108:C109"/>
    <mergeCell ref="D108:F108"/>
    <mergeCell ref="G108:G109"/>
    <mergeCell ref="I96:I97"/>
    <mergeCell ref="J96:J97"/>
    <mergeCell ref="K96:K97"/>
    <mergeCell ref="F98:F99"/>
    <mergeCell ref="G98:G99"/>
    <mergeCell ref="H98:H99"/>
    <mergeCell ref="I98:I99"/>
    <mergeCell ref="J98:J99"/>
    <mergeCell ref="K98:K99"/>
    <mergeCell ref="A100:A101"/>
    <mergeCell ref="B100:B101"/>
    <mergeCell ref="C100:C101"/>
    <mergeCell ref="D100:D101"/>
    <mergeCell ref="E100:E101"/>
    <mergeCell ref="F100:F101"/>
    <mergeCell ref="G100:G101"/>
    <mergeCell ref="H100:H101"/>
    <mergeCell ref="I100:I101"/>
    <mergeCell ref="A96:A97"/>
    <mergeCell ref="B96:B97"/>
    <mergeCell ref="C96:C97"/>
    <mergeCell ref="D96:D97"/>
    <mergeCell ref="E96:E97"/>
    <mergeCell ref="F96:F97"/>
    <mergeCell ref="G96:G97"/>
    <mergeCell ref="H96:H97"/>
    <mergeCell ref="N86:N87"/>
    <mergeCell ref="A86:A87"/>
    <mergeCell ref="B86:B87"/>
    <mergeCell ref="C86:C87"/>
    <mergeCell ref="D86:D87"/>
    <mergeCell ref="E86:E87"/>
    <mergeCell ref="F86:F87"/>
    <mergeCell ref="G86:G87"/>
    <mergeCell ref="H86:H87"/>
    <mergeCell ref="A84:A85"/>
    <mergeCell ref="B84:B85"/>
    <mergeCell ref="C84:C85"/>
    <mergeCell ref="D84:D85"/>
    <mergeCell ref="E84:E85"/>
    <mergeCell ref="F84:F85"/>
    <mergeCell ref="A81:A82"/>
    <mergeCell ref="B81:B82"/>
    <mergeCell ref="C81:C82"/>
    <mergeCell ref="D81:F81"/>
    <mergeCell ref="L71:L72"/>
    <mergeCell ref="A71:A72"/>
    <mergeCell ref="B71:B72"/>
    <mergeCell ref="C71:C72"/>
    <mergeCell ref="D71:D72"/>
    <mergeCell ref="E71:E72"/>
    <mergeCell ref="F71:F72"/>
    <mergeCell ref="M73:M74"/>
    <mergeCell ref="N73:N74"/>
    <mergeCell ref="M71:M72"/>
    <mergeCell ref="N71:N72"/>
    <mergeCell ref="A62:A63"/>
    <mergeCell ref="B62:B63"/>
    <mergeCell ref="C62:C63"/>
    <mergeCell ref="D62:D63"/>
    <mergeCell ref="E62:E63"/>
    <mergeCell ref="F62:F63"/>
    <mergeCell ref="I60:I61"/>
    <mergeCell ref="J60:J61"/>
    <mergeCell ref="K60:K61"/>
    <mergeCell ref="N60:N61"/>
    <mergeCell ref="A60:A61"/>
    <mergeCell ref="B60:B61"/>
    <mergeCell ref="C60:C61"/>
    <mergeCell ref="D60:D61"/>
    <mergeCell ref="E60:E61"/>
    <mergeCell ref="F60:F61"/>
    <mergeCell ref="G60:G61"/>
    <mergeCell ref="H60:H61"/>
    <mergeCell ref="M43:M44"/>
    <mergeCell ref="N43:N44"/>
    <mergeCell ref="B56:C56"/>
    <mergeCell ref="A57:A58"/>
    <mergeCell ref="B57:B58"/>
    <mergeCell ref="C57:C58"/>
    <mergeCell ref="D57:F57"/>
    <mergeCell ref="G57:G58"/>
    <mergeCell ref="H57:J57"/>
    <mergeCell ref="K57:N57"/>
    <mergeCell ref="G43:G44"/>
    <mergeCell ref="H43:H44"/>
    <mergeCell ref="I43:I44"/>
    <mergeCell ref="J43:J44"/>
    <mergeCell ref="K43:K44"/>
    <mergeCell ref="L43:L44"/>
    <mergeCell ref="A43:A44"/>
    <mergeCell ref="B43:B44"/>
    <mergeCell ref="C43:C44"/>
    <mergeCell ref="D43:D44"/>
    <mergeCell ref="E43:E44"/>
    <mergeCell ref="F43:F44"/>
    <mergeCell ref="A45:A46"/>
    <mergeCell ref="B45:B46"/>
    <mergeCell ref="I41:I42"/>
    <mergeCell ref="J41:J42"/>
    <mergeCell ref="K41:K42"/>
    <mergeCell ref="L41:L42"/>
    <mergeCell ref="M41:M42"/>
    <mergeCell ref="N41:N42"/>
    <mergeCell ref="A41:A42"/>
    <mergeCell ref="B41:B42"/>
    <mergeCell ref="C41:C42"/>
    <mergeCell ref="D41:D42"/>
    <mergeCell ref="E41:E42"/>
    <mergeCell ref="F41:F42"/>
    <mergeCell ref="G41:G42"/>
    <mergeCell ref="H41:H42"/>
    <mergeCell ref="J37:J38"/>
    <mergeCell ref="K37:K38"/>
    <mergeCell ref="L37:L38"/>
    <mergeCell ref="M37:M38"/>
    <mergeCell ref="H37:H38"/>
    <mergeCell ref="I37:I38"/>
    <mergeCell ref="M35:M36"/>
    <mergeCell ref="N35:N36"/>
    <mergeCell ref="G35:G36"/>
    <mergeCell ref="H35:H36"/>
    <mergeCell ref="I35:I36"/>
    <mergeCell ref="J35:J36"/>
    <mergeCell ref="K35:K36"/>
    <mergeCell ref="L35:L36"/>
    <mergeCell ref="N37:N38"/>
    <mergeCell ref="A35:A36"/>
    <mergeCell ref="B35:B36"/>
    <mergeCell ref="C35:C36"/>
    <mergeCell ref="D35:D36"/>
    <mergeCell ref="E35:E36"/>
    <mergeCell ref="F35:F36"/>
    <mergeCell ref="I33:I34"/>
    <mergeCell ref="J33:J34"/>
    <mergeCell ref="K33:K34"/>
    <mergeCell ref="L33:L34"/>
    <mergeCell ref="M33:M34"/>
    <mergeCell ref="N33:N34"/>
    <mergeCell ref="H30:J30"/>
    <mergeCell ref="K30:N30"/>
    <mergeCell ref="A33:A34"/>
    <mergeCell ref="B33:B34"/>
    <mergeCell ref="C33:C34"/>
    <mergeCell ref="D33:D34"/>
    <mergeCell ref="E33:E34"/>
    <mergeCell ref="F33:F34"/>
    <mergeCell ref="G33:G34"/>
    <mergeCell ref="H33:H34"/>
    <mergeCell ref="B29:C29"/>
    <mergeCell ref="A30:A31"/>
    <mergeCell ref="B30:B31"/>
    <mergeCell ref="C30:C31"/>
    <mergeCell ref="D30:F30"/>
    <mergeCell ref="G30:G31"/>
    <mergeCell ref="I17:I18"/>
    <mergeCell ref="J17:J18"/>
    <mergeCell ref="K17:K18"/>
    <mergeCell ref="A17:A18"/>
    <mergeCell ref="B17:B18"/>
    <mergeCell ref="C17:C18"/>
    <mergeCell ref="D17:D18"/>
    <mergeCell ref="E17:E18"/>
    <mergeCell ref="F17:F18"/>
    <mergeCell ref="G17:G18"/>
    <mergeCell ref="H17:H18"/>
    <mergeCell ref="A21:A22"/>
    <mergeCell ref="B21:B22"/>
    <mergeCell ref="C21:C22"/>
    <mergeCell ref="D21:D22"/>
    <mergeCell ref="E21:E22"/>
    <mergeCell ref="F21:F22"/>
    <mergeCell ref="G21:G22"/>
    <mergeCell ref="D8:D9"/>
    <mergeCell ref="E8:E9"/>
    <mergeCell ref="F8:F9"/>
    <mergeCell ref="I10:I11"/>
    <mergeCell ref="L17:L18"/>
    <mergeCell ref="M17:M18"/>
    <mergeCell ref="N17:N18"/>
    <mergeCell ref="J10:J11"/>
    <mergeCell ref="K10:K11"/>
    <mergeCell ref="L10:L11"/>
    <mergeCell ref="M10:M11"/>
    <mergeCell ref="N10:N11"/>
    <mergeCell ref="M8:M9"/>
    <mergeCell ref="N8:N9"/>
    <mergeCell ref="I8:I9"/>
    <mergeCell ref="J8:J9"/>
    <mergeCell ref="K8:K9"/>
    <mergeCell ref="L8:L9"/>
    <mergeCell ref="J12:J13"/>
    <mergeCell ref="K12:K13"/>
    <mergeCell ref="L12:L13"/>
    <mergeCell ref="M12:M13"/>
    <mergeCell ref="N12:N13"/>
    <mergeCell ref="H5:J5"/>
    <mergeCell ref="K5:N5"/>
    <mergeCell ref="F64:F65"/>
    <mergeCell ref="G64:G65"/>
    <mergeCell ref="H64:H65"/>
    <mergeCell ref="I64:I65"/>
    <mergeCell ref="B3:C3"/>
    <mergeCell ref="A5:A6"/>
    <mergeCell ref="B5:B6"/>
    <mergeCell ref="C5:C6"/>
    <mergeCell ref="D5:F5"/>
    <mergeCell ref="G5:G6"/>
    <mergeCell ref="A10:A11"/>
    <mergeCell ref="B10:B11"/>
    <mergeCell ref="C10:C11"/>
    <mergeCell ref="D10:D11"/>
    <mergeCell ref="E10:E11"/>
    <mergeCell ref="F10:F11"/>
    <mergeCell ref="G10:G11"/>
    <mergeCell ref="H10:H11"/>
    <mergeCell ref="G8:G9"/>
    <mergeCell ref="H8:H9"/>
    <mergeCell ref="A8:A9"/>
    <mergeCell ref="B8:B9"/>
    <mergeCell ref="C8:C9"/>
    <mergeCell ref="J64:J65"/>
    <mergeCell ref="K64:K65"/>
    <mergeCell ref="L64:L65"/>
    <mergeCell ref="M64:M65"/>
    <mergeCell ref="N64:N65"/>
    <mergeCell ref="A88:A89"/>
    <mergeCell ref="B88:B89"/>
    <mergeCell ref="C88:C89"/>
    <mergeCell ref="D88:D89"/>
    <mergeCell ref="E88:E89"/>
    <mergeCell ref="F88:F89"/>
    <mergeCell ref="G88:G89"/>
    <mergeCell ref="H88:H89"/>
    <mergeCell ref="I88:I89"/>
    <mergeCell ref="J88:J89"/>
    <mergeCell ref="K88:K89"/>
    <mergeCell ref="L88:L89"/>
    <mergeCell ref="M88:M89"/>
    <mergeCell ref="N88:N89"/>
    <mergeCell ref="A64:A65"/>
    <mergeCell ref="B64:B65"/>
    <mergeCell ref="C64:C65"/>
    <mergeCell ref="D64:D65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ЛТОюноши</vt:lpstr>
      <vt:lpstr>ЛТОюношиВСШ</vt:lpstr>
      <vt:lpstr>ЛТОдевушкиВСШ</vt:lpstr>
      <vt:lpstr>ДОЛдети11 лет и старшеВСШ</vt:lpstr>
      <vt:lpstr>ДОЛдети7-11 лет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Галина</dc:creator>
  <cp:lastModifiedBy>Пользователь</cp:lastModifiedBy>
  <cp:lastPrinted>2025-08-21T05:39:09Z</cp:lastPrinted>
  <dcterms:created xsi:type="dcterms:W3CDTF">2010-09-29T09:10:17Z</dcterms:created>
  <dcterms:modified xsi:type="dcterms:W3CDTF">2026-05-14T08:10:26Z</dcterms:modified>
</cp:coreProperties>
</file>